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icelgroup-my.sharepoint.com/personal/dc12991_daicelgroup_com/Documents/ドキュメント/デスクトップ/DLデータ資料/"/>
    </mc:Choice>
  </mc:AlternateContent>
  <xr:revisionPtr revIDLastSave="0" documentId="8_{CED434EF-E12A-40F0-8CA1-E9F351162473}" xr6:coauthVersionLast="47" xr6:coauthVersionMax="47" xr10:uidLastSave="{00000000-0000-0000-0000-000000000000}"/>
  <bookViews>
    <workbookView xWindow="-28920" yWindow="-75" windowWidth="29040" windowHeight="15720" tabRatio="749" xr2:uid="{00000000-000D-0000-FFFF-FFFF00000000}"/>
  </bookViews>
  <sheets>
    <sheet name="業績財務サマリー" sheetId="4" r:id="rId1"/>
    <sheet name="連結貸借対照表" sheetId="6" r:id="rId2"/>
    <sheet name="連結損益計算書" sheetId="8" r:id="rId3"/>
    <sheet name="連結キャッシュ・フロー計算書" sheetId="9" r:id="rId4"/>
    <sheet name="セグメント情報" sheetId="11" r:id="rId5"/>
  </sheets>
  <definedNames>
    <definedName name="_xlnm.Print_Area" localSheetId="0">業績財務サマリー!$A$1:$N$38</definedName>
    <definedName name="_xlnm.Print_Area" localSheetId="3">連結キャッシュ・フロー計算書!$A$1:$N$55</definedName>
    <definedName name="_xlnm.Print_Area" localSheetId="2">連結損益計算書!$A$1:$N$24</definedName>
    <definedName name="_xlnm.Print_Area" localSheetId="1">連結貸借対照表!$A$1:$N$41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9" i="6" l="1"/>
  <c r="M8" i="6"/>
  <c r="M45" i="9"/>
  <c r="M33" i="9"/>
  <c r="M22" i="9"/>
  <c r="L45" i="9" l="1"/>
  <c r="L33" i="9"/>
  <c r="I22" i="6" l="1"/>
</calcChain>
</file>

<file path=xl/sharedStrings.xml><?xml version="1.0" encoding="utf-8"?>
<sst xmlns="http://schemas.openxmlformats.org/spreadsheetml/2006/main" count="366" uniqueCount="191">
  <si>
    <t>業績・財務サマリー</t>
    <rPh sb="0" eb="2">
      <t>ギョウセキ</t>
    </rPh>
    <rPh sb="3" eb="5">
      <t>ザイム</t>
    </rPh>
    <phoneticPr fontId="3"/>
  </si>
  <si>
    <t>（単位：百万円）</t>
    <rPh sb="1" eb="3">
      <t>タンイ</t>
    </rPh>
    <rPh sb="4" eb="7">
      <t>ヒャクマンエン</t>
    </rPh>
    <phoneticPr fontId="3"/>
  </si>
  <si>
    <t>(１株当たり当期純利益およびその他の情報を除く)</t>
    <rPh sb="16" eb="17">
      <t>タ</t>
    </rPh>
    <rPh sb="18" eb="20">
      <t>ジョウホウ</t>
    </rPh>
    <rPh sb="21" eb="22">
      <t>ノゾ</t>
    </rPh>
    <phoneticPr fontId="3"/>
  </si>
  <si>
    <t>2013/3</t>
  </si>
  <si>
    <t>2014/3</t>
  </si>
  <si>
    <t>2015/3</t>
  </si>
  <si>
    <t>2016/3</t>
  </si>
  <si>
    <t>2017/3</t>
  </si>
  <si>
    <t>経営成績</t>
    <rPh sb="0" eb="2">
      <t>ケイエイ</t>
    </rPh>
    <rPh sb="2" eb="4">
      <t>セイセキ</t>
    </rPh>
    <phoneticPr fontId="3"/>
  </si>
  <si>
    <t>売上高</t>
    <rPh sb="0" eb="2">
      <t>ウリアゲ</t>
    </rPh>
    <rPh sb="2" eb="3">
      <t>ダカ</t>
    </rPh>
    <phoneticPr fontId="3"/>
  </si>
  <si>
    <t>営業利益</t>
    <rPh sb="0" eb="2">
      <t>エイギョウ</t>
    </rPh>
    <rPh sb="2" eb="4">
      <t>リエキ</t>
    </rPh>
    <phoneticPr fontId="3"/>
  </si>
  <si>
    <t>経常利益</t>
    <rPh sb="0" eb="2">
      <t>ケイジョウ</t>
    </rPh>
    <rPh sb="2" eb="4">
      <t>リエキ</t>
    </rPh>
    <phoneticPr fontId="3"/>
  </si>
  <si>
    <t>親会社株主に帰属する当期純利益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3"/>
  </si>
  <si>
    <t>財務状況</t>
    <rPh sb="0" eb="2">
      <t>ザイム</t>
    </rPh>
    <rPh sb="2" eb="4">
      <t>ジョウキョウ</t>
    </rPh>
    <phoneticPr fontId="3"/>
  </si>
  <si>
    <t>純資産</t>
    <rPh sb="0" eb="3">
      <t>ジュンシサン</t>
    </rPh>
    <phoneticPr fontId="3"/>
  </si>
  <si>
    <t>総資産</t>
    <rPh sb="0" eb="3">
      <t>ソウシサン</t>
    </rPh>
    <phoneticPr fontId="3"/>
  </si>
  <si>
    <t>有利子負債</t>
    <rPh sb="0" eb="1">
      <t>ユウ</t>
    </rPh>
    <rPh sb="1" eb="3">
      <t>リシ</t>
    </rPh>
    <rPh sb="3" eb="5">
      <t>フサイ</t>
    </rPh>
    <phoneticPr fontId="3"/>
  </si>
  <si>
    <t>キャッシュ・フロー</t>
    <phoneticPr fontId="3"/>
  </si>
  <si>
    <t>営業活動によるキャッシュ・フロー</t>
    <rPh sb="0" eb="2">
      <t>エイギョウ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</si>
  <si>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</si>
  <si>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</si>
  <si>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現金及び現金同等物の期末残高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キマツ</t>
    </rPh>
    <rPh sb="12" eb="14">
      <t>ザンダカ</t>
    </rPh>
    <phoneticPr fontId="3"/>
  </si>
  <si>
    <t>1株当たり情報</t>
    <rPh sb="1" eb="2">
      <t>カブ</t>
    </rPh>
    <rPh sb="2" eb="3">
      <t>ア</t>
    </rPh>
    <rPh sb="5" eb="7">
      <t>ジョウホウ</t>
    </rPh>
    <phoneticPr fontId="3"/>
  </si>
  <si>
    <t>１株当たり当期純利益（円）</t>
    <rPh sb="11" eb="12">
      <t>エン</t>
    </rPh>
    <phoneticPr fontId="3"/>
  </si>
  <si>
    <t>１株当たり純資産（円）</t>
    <rPh sb="9" eb="10">
      <t>エン</t>
    </rPh>
    <phoneticPr fontId="3"/>
  </si>
  <si>
    <t>１株当たり配当金（円）</t>
    <rPh sb="5" eb="8">
      <t>ハイトウキン</t>
    </rPh>
    <rPh sb="9" eb="10">
      <t>エン</t>
    </rPh>
    <phoneticPr fontId="3"/>
  </si>
  <si>
    <t>財務指標</t>
    <rPh sb="0" eb="2">
      <t>ザイム</t>
    </rPh>
    <rPh sb="2" eb="4">
      <t>シヒョウ</t>
    </rPh>
    <phoneticPr fontId="3"/>
  </si>
  <si>
    <t>売上高営業利益率（％）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3"/>
  </si>
  <si>
    <t>ＲＯＥ（自己資本当期純利益率）（％）</t>
    <rPh sb="4" eb="6">
      <t>ジコ</t>
    </rPh>
    <rPh sb="6" eb="8">
      <t>シホン</t>
    </rPh>
    <rPh sb="8" eb="10">
      <t>トウキ</t>
    </rPh>
    <rPh sb="10" eb="13">
      <t>ジュンリエキ</t>
    </rPh>
    <rPh sb="13" eb="14">
      <t>リツ</t>
    </rPh>
    <phoneticPr fontId="3"/>
  </si>
  <si>
    <t>総資本回転率（回／年）</t>
    <rPh sb="0" eb="3">
      <t>ソウシホン</t>
    </rPh>
    <rPh sb="3" eb="5">
      <t>カイテン</t>
    </rPh>
    <rPh sb="5" eb="6">
      <t>リツ</t>
    </rPh>
    <rPh sb="7" eb="8">
      <t>カイ</t>
    </rPh>
    <rPh sb="9" eb="10">
      <t>トシ</t>
    </rPh>
    <phoneticPr fontId="3"/>
  </si>
  <si>
    <t>自己資本比率（％）</t>
    <rPh sb="0" eb="2">
      <t>ジコ</t>
    </rPh>
    <rPh sb="2" eb="4">
      <t>シホン</t>
    </rPh>
    <rPh sb="4" eb="6">
      <t>ヒリツ</t>
    </rPh>
    <phoneticPr fontId="3"/>
  </si>
  <si>
    <t>連結配当性向（％）</t>
    <rPh sb="0" eb="2">
      <t>レンケツ</t>
    </rPh>
    <rPh sb="2" eb="4">
      <t>ハイトウ</t>
    </rPh>
    <rPh sb="4" eb="6">
      <t>セイコウ</t>
    </rPh>
    <phoneticPr fontId="3"/>
  </si>
  <si>
    <t>その他</t>
    <rPh sb="2" eb="3">
      <t>タ</t>
    </rPh>
    <phoneticPr fontId="3"/>
  </si>
  <si>
    <t>設備投資額</t>
    <rPh sb="0" eb="2">
      <t>セツビ</t>
    </rPh>
    <rPh sb="2" eb="4">
      <t>トウシ</t>
    </rPh>
    <rPh sb="4" eb="5">
      <t>ガク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</si>
  <si>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</si>
  <si>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研究開発費</t>
    <rPh sb="0" eb="2">
      <t>ケンキュウ</t>
    </rPh>
    <rPh sb="2" eb="5">
      <t>カイハツヒ</t>
    </rPh>
    <phoneticPr fontId="3"/>
  </si>
  <si>
    <t>期末連結従業員人数（名)</t>
    <rPh sb="0" eb="2">
      <t>キマツ</t>
    </rPh>
    <rPh sb="2" eb="4">
      <t>レンケツ</t>
    </rPh>
    <rPh sb="4" eb="7">
      <t>ジュウギョウイン</t>
    </rPh>
    <rPh sb="7" eb="9">
      <t>ニンズウ</t>
    </rPh>
    <rPh sb="10" eb="11">
      <t>メイ</t>
    </rPh>
    <phoneticPr fontId="3"/>
  </si>
  <si>
    <t>（単位：百万円）</t>
  </si>
  <si>
    <t>＜資産の部＞</t>
  </si>
  <si>
    <t>流動資産</t>
  </si>
  <si>
    <t>現金・預金</t>
    <phoneticPr fontId="5"/>
  </si>
  <si>
    <t>受取手形・売掛金</t>
  </si>
  <si>
    <t>有価証券</t>
  </si>
  <si>
    <t>たな卸資産</t>
    <phoneticPr fontId="5"/>
  </si>
  <si>
    <t>その他の流動資産</t>
  </si>
  <si>
    <t>貸倒引当金</t>
  </si>
  <si>
    <t>流動資産合計</t>
  </si>
  <si>
    <t>固定資産</t>
  </si>
  <si>
    <t>有形固定資産</t>
  </si>
  <si>
    <t>無形固定資産</t>
  </si>
  <si>
    <t>投資等</t>
  </si>
  <si>
    <t>固定資産合計</t>
  </si>
  <si>
    <t>資産合計</t>
  </si>
  <si>
    <t>＜負債の部＞</t>
  </si>
  <si>
    <t>流動負債</t>
  </si>
  <si>
    <t>支払手形・買掛金</t>
  </si>
  <si>
    <t>１年内償還社債</t>
  </si>
  <si>
    <t>-</t>
    <phoneticPr fontId="5"/>
  </si>
  <si>
    <t>短期借入金</t>
  </si>
  <si>
    <t>その他の流動負債</t>
  </si>
  <si>
    <t>流動負債合計</t>
  </si>
  <si>
    <t>固定負債</t>
  </si>
  <si>
    <t>社債</t>
  </si>
  <si>
    <t>長期借入金</t>
  </si>
  <si>
    <t>繰延税金負債</t>
  </si>
  <si>
    <t>引当金・退職給付に係る負債</t>
    <rPh sb="4" eb="6">
      <t>タイショク</t>
    </rPh>
    <rPh sb="6" eb="8">
      <t>キュウフ</t>
    </rPh>
    <rPh sb="9" eb="10">
      <t>カカ</t>
    </rPh>
    <rPh sb="11" eb="13">
      <t>フサイ</t>
    </rPh>
    <phoneticPr fontId="5"/>
  </si>
  <si>
    <t>その他の固定負債</t>
  </si>
  <si>
    <t>固定負債合計</t>
  </si>
  <si>
    <t>負債合計</t>
  </si>
  <si>
    <t>＜純資産の部＞</t>
    <rPh sb="1" eb="2">
      <t>ジュン</t>
    </rPh>
    <rPh sb="2" eb="4">
      <t>シサン</t>
    </rPh>
    <phoneticPr fontId="5"/>
  </si>
  <si>
    <t>株主資本</t>
    <rPh sb="0" eb="2">
      <t>カブヌシ</t>
    </rPh>
    <rPh sb="2" eb="4">
      <t>シホン</t>
    </rPh>
    <phoneticPr fontId="5"/>
  </si>
  <si>
    <t>資本金</t>
    <rPh sb="0" eb="2">
      <t>シホン</t>
    </rPh>
    <rPh sb="2" eb="3">
      <t>キン</t>
    </rPh>
    <phoneticPr fontId="5"/>
  </si>
  <si>
    <t>資本剰余金</t>
    <rPh sb="0" eb="2">
      <t>シホン</t>
    </rPh>
    <rPh sb="2" eb="5">
      <t>ジョウヨキン</t>
    </rPh>
    <phoneticPr fontId="5"/>
  </si>
  <si>
    <t>利益剰余金</t>
    <rPh sb="0" eb="2">
      <t>リエキ</t>
    </rPh>
    <rPh sb="2" eb="5">
      <t>ジョウヨキン</t>
    </rPh>
    <phoneticPr fontId="5"/>
  </si>
  <si>
    <t>自己株式</t>
    <rPh sb="0" eb="2">
      <t>ジコ</t>
    </rPh>
    <rPh sb="2" eb="4">
      <t>カブシキ</t>
    </rPh>
    <phoneticPr fontId="5"/>
  </si>
  <si>
    <t>株主資本合計</t>
    <rPh sb="0" eb="2">
      <t>カブヌシ</t>
    </rPh>
    <rPh sb="2" eb="4">
      <t>シホン</t>
    </rPh>
    <rPh sb="4" eb="6">
      <t>ゴウケイ</t>
    </rPh>
    <phoneticPr fontId="5"/>
  </si>
  <si>
    <t>その他の包括利益累計額合計</t>
    <rPh sb="2" eb="3">
      <t>タ</t>
    </rPh>
    <rPh sb="4" eb="6">
      <t>ホウカツ</t>
    </rPh>
    <rPh sb="6" eb="8">
      <t>リエキ</t>
    </rPh>
    <rPh sb="8" eb="11">
      <t>ルイケイガク</t>
    </rPh>
    <rPh sb="11" eb="13">
      <t>ゴウケイ</t>
    </rPh>
    <phoneticPr fontId="5"/>
  </si>
  <si>
    <t>非支配株主持分</t>
    <rPh sb="0" eb="1">
      <t>ヒ</t>
    </rPh>
    <rPh sb="1" eb="3">
      <t>シハイ</t>
    </rPh>
    <rPh sb="3" eb="5">
      <t>カブヌシ</t>
    </rPh>
    <rPh sb="5" eb="7">
      <t>モチブン</t>
    </rPh>
    <phoneticPr fontId="5"/>
  </si>
  <si>
    <t>純資産合計</t>
    <rPh sb="0" eb="3">
      <t>ジュンシサン</t>
    </rPh>
    <rPh sb="3" eb="5">
      <t>ゴウケイ</t>
    </rPh>
    <phoneticPr fontId="5"/>
  </si>
  <si>
    <t>負債・純資産合計</t>
    <rPh sb="0" eb="2">
      <t>フサイ</t>
    </rPh>
    <rPh sb="3" eb="4">
      <t>ジュン</t>
    </rPh>
    <rPh sb="4" eb="6">
      <t>シサン</t>
    </rPh>
    <rPh sb="6" eb="8">
      <t>ゴウケイ</t>
    </rPh>
    <phoneticPr fontId="5"/>
  </si>
  <si>
    <t>＜営業損益の部＞</t>
  </si>
  <si>
    <t>売上高</t>
  </si>
  <si>
    <t>売上原価</t>
  </si>
  <si>
    <t>売上総利益</t>
  </si>
  <si>
    <t>販売費及び一般管理費</t>
  </si>
  <si>
    <t>営業利益</t>
  </si>
  <si>
    <t>＜営業外損益の部＞</t>
  </si>
  <si>
    <t>営業外収益</t>
  </si>
  <si>
    <t>営業外費用</t>
  </si>
  <si>
    <t>経常利益</t>
  </si>
  <si>
    <t>＜特別損益の部＞</t>
  </si>
  <si>
    <t>特別利益</t>
  </si>
  <si>
    <t>特別損失</t>
  </si>
  <si>
    <t>税金等調整前当期純利益</t>
  </si>
  <si>
    <t>法人税、住民税及び事業税</t>
  </si>
  <si>
    <t>法人税等調整額</t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</si>
  <si>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5"/>
  </si>
  <si>
    <t>親会社株主に帰属する当期純利益</t>
    <rPh sb="0" eb="2">
      <t>オヤガイシャ</t>
    </rPh>
    <rPh sb="2" eb="4">
      <t>カブヌシ</t>
    </rPh>
    <rPh sb="5" eb="7">
      <t>キゾク</t>
    </rPh>
    <rPh sb="9" eb="11">
      <t>トウキ</t>
    </rPh>
    <rPh sb="11" eb="14">
      <t>ジュンリエキ</t>
    </rPh>
    <phoneticPr fontId="5"/>
  </si>
  <si>
    <t>＜営業活動によるキャッシュ・フロー＞</t>
    <rPh sb="1" eb="3">
      <t>エイギョウ</t>
    </rPh>
    <rPh sb="3" eb="5">
      <t>カツドウ</t>
    </rPh>
    <phoneticPr fontId="6"/>
  </si>
  <si>
    <t>減価償却費</t>
  </si>
  <si>
    <t>のれん償却額</t>
  </si>
  <si>
    <t>-</t>
    <phoneticPr fontId="6"/>
  </si>
  <si>
    <t>受取利息及び受取配当金</t>
  </si>
  <si>
    <t>支払利息</t>
  </si>
  <si>
    <t>持分法による投資損益（△は益）</t>
  </si>
  <si>
    <t>固定資産処分損益（△は益）</t>
    <rPh sb="4" eb="6">
      <t>ショブン</t>
    </rPh>
    <phoneticPr fontId="6"/>
  </si>
  <si>
    <t>固定資産除却損</t>
    <rPh sb="4" eb="6">
      <t>ジョキャク</t>
    </rPh>
    <phoneticPr fontId="6"/>
  </si>
  <si>
    <t>売上債権の増減額（△は増加）</t>
    <phoneticPr fontId="6"/>
  </si>
  <si>
    <t>たな卸資産の増減額（△は増加）</t>
  </si>
  <si>
    <t>仕入債務の増減額（△は減少）</t>
  </si>
  <si>
    <t>その他</t>
  </si>
  <si>
    <t>小計</t>
  </si>
  <si>
    <t>利息及び配当金の受取額</t>
  </si>
  <si>
    <t>利息の支払額</t>
    <rPh sb="0" eb="2">
      <t>リソク</t>
    </rPh>
    <rPh sb="3" eb="5">
      <t>シハラ</t>
    </rPh>
    <rPh sb="5" eb="6">
      <t>ガク</t>
    </rPh>
    <phoneticPr fontId="6"/>
  </si>
  <si>
    <t>法人税等の支払額又は還付額（△は支払）</t>
  </si>
  <si>
    <t>その他</t>
    <phoneticPr fontId="6"/>
  </si>
  <si>
    <t>営業活動によるキャッシュ・フロー</t>
  </si>
  <si>
    <t>＜投資活動によるキャッシュ・フロー＞</t>
    <phoneticPr fontId="6"/>
  </si>
  <si>
    <t>有形固定資産の取得による支出</t>
  </si>
  <si>
    <t>有形固定資産の売却による収入</t>
  </si>
  <si>
    <t>無形固定資産の取得による支出</t>
    <rPh sb="0" eb="1">
      <t>ナ</t>
    </rPh>
    <phoneticPr fontId="6"/>
  </si>
  <si>
    <t>投資有価証券の取得による支出</t>
  </si>
  <si>
    <t>投資有価証券の売却及び償還による収入</t>
    <rPh sb="9" eb="10">
      <t>オヨ</t>
    </rPh>
    <rPh sb="11" eb="13">
      <t>ショウカン</t>
    </rPh>
    <rPh sb="16" eb="18">
      <t>シュウニュウ</t>
    </rPh>
    <phoneticPr fontId="6"/>
  </si>
  <si>
    <t>投資活動によるキャッシュ・フロー</t>
  </si>
  <si>
    <t>＜財務活動によるキャッシュ・フロー＞</t>
    <phoneticPr fontId="6"/>
  </si>
  <si>
    <t>短期借入金の純増減額（△は減少）</t>
  </si>
  <si>
    <t>長期借入れによる収入</t>
  </si>
  <si>
    <t>長期借入金の返済による支出</t>
  </si>
  <si>
    <t>社債の発行による収入</t>
  </si>
  <si>
    <t>社債の償還による支出</t>
  </si>
  <si>
    <t>自己株式の取得による支出</t>
    <rPh sb="5" eb="7">
      <t>シュトク</t>
    </rPh>
    <rPh sb="10" eb="12">
      <t>シシュツ</t>
    </rPh>
    <phoneticPr fontId="6"/>
  </si>
  <si>
    <t>自己株式の売却による収入</t>
    <rPh sb="5" eb="7">
      <t>バイキャク</t>
    </rPh>
    <rPh sb="10" eb="12">
      <t>シュウニュウ</t>
    </rPh>
    <phoneticPr fontId="6"/>
  </si>
  <si>
    <t>配当金の支払額</t>
  </si>
  <si>
    <t>非支配株主への配当金の支払額</t>
  </si>
  <si>
    <t>財務活動によるキャッシュ・フロー</t>
  </si>
  <si>
    <t>現金及び現金同等物に係る換算差額</t>
  </si>
  <si>
    <t>現金及び現金同等物の増減額（△は減少）</t>
  </si>
  <si>
    <t>現金及び現金同等物の期首残高</t>
  </si>
  <si>
    <t>新規連結に伴う現金及び現金同等物の増加</t>
    <rPh sb="5" eb="6">
      <t>トモナ</t>
    </rPh>
    <phoneticPr fontId="7"/>
  </si>
  <si>
    <t>連結子会社減少による現金及び現金同等物の減少</t>
    <rPh sb="2" eb="3">
      <t>コ</t>
    </rPh>
    <rPh sb="3" eb="5">
      <t>ガイシャ</t>
    </rPh>
    <rPh sb="5" eb="7">
      <t>ゲンショウ</t>
    </rPh>
    <rPh sb="20" eb="22">
      <t>ゲンショウ</t>
    </rPh>
    <phoneticPr fontId="8"/>
  </si>
  <si>
    <t>連結子会社の決算期変更に伴う期首現金及び現金同等物の増減額（△は減少）</t>
    <rPh sb="2" eb="3">
      <t>コ</t>
    </rPh>
    <rPh sb="3" eb="5">
      <t>ガイシャ</t>
    </rPh>
    <rPh sb="6" eb="8">
      <t>ケッサン</t>
    </rPh>
    <rPh sb="8" eb="9">
      <t>キ</t>
    </rPh>
    <rPh sb="9" eb="11">
      <t>ヘンコウ</t>
    </rPh>
    <rPh sb="12" eb="13">
      <t>トモナ</t>
    </rPh>
    <rPh sb="14" eb="16">
      <t>キシュ</t>
    </rPh>
    <rPh sb="16" eb="18">
      <t>ゲンキン</t>
    </rPh>
    <rPh sb="18" eb="19">
      <t>オヨ</t>
    </rPh>
    <rPh sb="20" eb="22">
      <t>ゲンキン</t>
    </rPh>
    <rPh sb="22" eb="24">
      <t>ドウトウ</t>
    </rPh>
    <rPh sb="24" eb="25">
      <t>ブツ</t>
    </rPh>
    <rPh sb="26" eb="29">
      <t>ゾウゲンガク</t>
    </rPh>
    <rPh sb="32" eb="34">
      <t>ゲンショウ</t>
    </rPh>
    <phoneticPr fontId="7"/>
  </si>
  <si>
    <t>セルロース事業</t>
  </si>
  <si>
    <t>有機合成事業</t>
  </si>
  <si>
    <t>合成樹脂事業</t>
  </si>
  <si>
    <t>火工品事業</t>
    <rPh sb="0" eb="1">
      <t>ヒ</t>
    </rPh>
    <rPh sb="1" eb="2">
      <t>コウ</t>
    </rPh>
    <rPh sb="2" eb="3">
      <t>シナ</t>
    </rPh>
    <rPh sb="3" eb="5">
      <t>ジギョウ</t>
    </rPh>
    <phoneticPr fontId="5"/>
  </si>
  <si>
    <t>その他</t>
    <rPh sb="2" eb="3">
      <t>タ</t>
    </rPh>
    <phoneticPr fontId="5"/>
  </si>
  <si>
    <t>合計</t>
  </si>
  <si>
    <t>減価償却費</t>
    <phoneticPr fontId="5"/>
  </si>
  <si>
    <t>売上高</t>
    <phoneticPr fontId="5"/>
  </si>
  <si>
    <t>連結貸借対照表</t>
    <rPh sb="0" eb="2">
      <t>レンケツ</t>
    </rPh>
    <phoneticPr fontId="3"/>
  </si>
  <si>
    <t>連結損益計算書</t>
    <rPh sb="0" eb="2">
      <t>レンケツ</t>
    </rPh>
    <phoneticPr fontId="3"/>
  </si>
  <si>
    <t>連結キャッシュ・フロー計算書</t>
    <rPh sb="0" eb="2">
      <t>レンケツ</t>
    </rPh>
    <rPh sb="11" eb="13">
      <t>ケイサン</t>
    </rPh>
    <rPh sb="13" eb="14">
      <t>ショ</t>
    </rPh>
    <phoneticPr fontId="3"/>
  </si>
  <si>
    <t>株式会社ダイセル</t>
    <rPh sb="0" eb="4">
      <t>カブシキガイシャ</t>
    </rPh>
    <phoneticPr fontId="3"/>
  </si>
  <si>
    <t>-</t>
    <phoneticPr fontId="3"/>
  </si>
  <si>
    <t>総資本純利益率（％）</t>
    <rPh sb="3" eb="4">
      <t>ジュン</t>
    </rPh>
    <phoneticPr fontId="2"/>
  </si>
  <si>
    <t>定期預金の純増減額（△は増加）</t>
    <rPh sb="5" eb="6">
      <t>ジュン</t>
    </rPh>
    <rPh sb="6" eb="7">
      <t>ゾウ</t>
    </rPh>
    <rPh sb="7" eb="9">
      <t>ゲンガク</t>
    </rPh>
    <phoneticPr fontId="6"/>
  </si>
  <si>
    <t>有価証券の純増減額（△は増加）</t>
    <rPh sb="5" eb="6">
      <t>ジュン</t>
    </rPh>
    <rPh sb="6" eb="9">
      <t>ゾウゲンガク</t>
    </rPh>
    <phoneticPr fontId="6"/>
  </si>
  <si>
    <t>現金及び現金同等物の期末残高</t>
    <rPh sb="10" eb="12">
      <t>キマツ</t>
    </rPh>
    <phoneticPr fontId="7"/>
  </si>
  <si>
    <t>連結子会社の合併による現金及び現金同等物の増減額（△は減少）</t>
    <rPh sb="0" eb="2">
      <t>レンケツ</t>
    </rPh>
    <rPh sb="2" eb="5">
      <t>コガイシャ</t>
    </rPh>
    <rPh sb="6" eb="8">
      <t>ガッペイ</t>
    </rPh>
    <rPh sb="21" eb="24">
      <t>ゾウゲンガク</t>
    </rPh>
    <phoneticPr fontId="7"/>
  </si>
  <si>
    <t>※減価償却費には、のれんの償却額は含んでおりません。</t>
    <phoneticPr fontId="3"/>
  </si>
  <si>
    <t>設備投資額</t>
    <rPh sb="0" eb="2">
      <t>セツビ</t>
    </rPh>
    <rPh sb="2" eb="4">
      <t>トウシ</t>
    </rPh>
    <rPh sb="4" eb="5">
      <t>ガク</t>
    </rPh>
    <phoneticPr fontId="5"/>
  </si>
  <si>
    <t>営業利益</t>
    <rPh sb="0" eb="2">
      <t>エイギョウ</t>
    </rPh>
    <rPh sb="2" eb="4">
      <t>リエキ</t>
    </rPh>
    <phoneticPr fontId="5"/>
  </si>
  <si>
    <t>-</t>
    <phoneticPr fontId="3"/>
  </si>
  <si>
    <t>-</t>
    <phoneticPr fontId="3"/>
  </si>
  <si>
    <t>総還元性向（％）</t>
    <rPh sb="0" eb="1">
      <t>ソウ</t>
    </rPh>
    <rPh sb="1" eb="3">
      <t>カンゲン</t>
    </rPh>
    <rPh sb="3" eb="5">
      <t>セイコウ</t>
    </rPh>
    <phoneticPr fontId="3"/>
  </si>
  <si>
    <t>-</t>
  </si>
  <si>
    <t>ﾒﾃﾞｨｶﾙ・ﾍﾙｽｹｱ</t>
  </si>
  <si>
    <t>ﾒﾃﾞｨｶﾙ・ﾍﾙｽｹｱ</t>
    <phoneticPr fontId="3"/>
  </si>
  <si>
    <t>スマート</t>
  </si>
  <si>
    <t>スマート</t>
    <phoneticPr fontId="3"/>
  </si>
  <si>
    <t>セイフティ</t>
  </si>
  <si>
    <t>セイフティ</t>
    <phoneticPr fontId="3"/>
  </si>
  <si>
    <t>マテリアル</t>
  </si>
  <si>
    <t>マテリアル</t>
    <phoneticPr fontId="3"/>
  </si>
  <si>
    <t>ｴﾝｼﾞﾆｱﾘﾝｸﾞﾌﾟﾗｽﾁｯｸ</t>
  </si>
  <si>
    <t>ｴﾝｼﾞﾆｱﾘﾝｸﾞﾌﾟﾗｽﾁｯｸ</t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</si>
  <si>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</si>
  <si>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</si>
  <si>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セグメント情報（旧）</t>
    <rPh sb="8" eb="9">
      <t>キュウ</t>
    </rPh>
    <phoneticPr fontId="5"/>
  </si>
  <si>
    <t>セグメント情報（新）</t>
    <rPh sb="8" eb="9">
      <t>シン</t>
    </rPh>
    <phoneticPr fontId="5"/>
  </si>
  <si>
    <t>営業利益率（%）</t>
    <rPh sb="0" eb="2">
      <t>エイギョウ</t>
    </rPh>
    <rPh sb="2" eb="4">
      <t>リエキ</t>
    </rPh>
    <rPh sb="4" eb="5">
      <t>リツ</t>
    </rPh>
    <phoneticPr fontId="5"/>
  </si>
  <si>
    <t>全社</t>
    <rPh sb="0" eb="2">
      <t>ゼンシャ</t>
    </rPh>
    <phoneticPr fontId="5"/>
  </si>
  <si>
    <t>-</t>
    <phoneticPr fontId="3"/>
  </si>
  <si>
    <t>-</t>
    <phoneticPr fontId="3"/>
  </si>
  <si>
    <t>-</t>
    <phoneticPr fontId="3"/>
  </si>
  <si>
    <t>営業利益*</t>
    <rPh sb="0" eb="2">
      <t>エイギョウ</t>
    </rPh>
    <rPh sb="2" eb="4">
      <t>リエキ</t>
    </rPh>
    <phoneticPr fontId="5"/>
  </si>
  <si>
    <t>減価償却費*</t>
    <phoneticPr fontId="3"/>
  </si>
  <si>
    <t>*23年3月期から全社共通費用をすべて各セグメントに配賦しております。</t>
    <phoneticPr fontId="3"/>
  </si>
  <si>
    <t>-</t>
    <phoneticPr fontId="3"/>
  </si>
  <si>
    <t>-</t>
    <phoneticPr fontId="3"/>
  </si>
  <si>
    <t>**上記セグメント別数字は、各決算発表時点のものです。</t>
    <rPh sb="2" eb="4">
      <t>ジョウキ</t>
    </rPh>
    <rPh sb="9" eb="10">
      <t>ベツ</t>
    </rPh>
    <rPh sb="10" eb="12">
      <t>スウジ</t>
    </rPh>
    <rPh sb="14" eb="15">
      <t>カク</t>
    </rPh>
    <rPh sb="15" eb="17">
      <t>ケッサン</t>
    </rPh>
    <rPh sb="17" eb="19">
      <t>ハッピョウ</t>
    </rPh>
    <rPh sb="19" eb="21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</si>
</sst>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.00;&quot;△ &quot;#,##0.00"/>
    <numFmt numFmtId="178" formatCode="#,##0.0;[Red]\-#,##0.0"/>
    <numFmt numFmtId="179" formatCode="#,##0;&quot;△&quot;#,##0"/>
    <numFmt numFmtId="180" formatCode="yyyy/m"/>
    <numFmt numFmtId="181" formatCode="0.0%"/>
    <numFmt numFmtId="182" formatCode="0.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6"/>
      <name val="明朝"/>
      <family val="1"/>
      <charset val="128"/>
    </font>
    <font>
      <sz val="12"/>
      <name val="ＭＳ Ｐゴシック"/>
      <family val="3"/>
      <charset val="128"/>
    </font>
    <font>
      <b/>
      <u/>
      <sz val="34"/>
      <name val="ＭＳ Ｐ明朝"/>
      <family val="1"/>
      <charset val="128"/>
    </font>
    <font>
      <sz val="11"/>
      <color theme="1"/>
      <name val="HGPｺﾞｼｯｸM"/>
      <family val="3"/>
      <charset val="128"/>
    </font>
    <font>
      <b/>
      <u/>
      <sz val="14"/>
      <color theme="1"/>
      <name val="HGPｺﾞｼｯｸM"/>
      <family val="3"/>
      <charset val="128"/>
    </font>
    <font>
      <sz val="11"/>
      <name val="HGSｺﾞｼｯｸM"/>
      <family val="3"/>
      <charset val="128"/>
    </font>
    <font>
      <b/>
      <u/>
      <sz val="14"/>
      <name val="HGSｺﾞｼｯｸM"/>
      <family val="3"/>
      <charset val="128"/>
    </font>
    <font>
      <b/>
      <u/>
      <sz val="16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  <font>
      <b/>
      <u/>
      <sz val="14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u/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0" fontId="22" fillId="0" borderId="0"/>
  </cellStyleXfs>
  <cellXfs count="104">
    <xf numFmtId="0" fontId="0" fillId="0" borderId="0" xfId="0">
      <alignment vertical="center"/>
    </xf>
    <xf numFmtId="0" fontId="9" fillId="0" borderId="3" xfId="0" applyFont="1" applyBorder="1">
      <alignment vertical="center"/>
    </xf>
    <xf numFmtId="0" fontId="9" fillId="0" borderId="7" xfId="0" applyFont="1" applyBorder="1">
      <alignment vertical="center"/>
    </xf>
    <xf numFmtId="176" fontId="9" fillId="0" borderId="7" xfId="1" applyNumberFormat="1" applyFont="1" applyFill="1" applyBorder="1">
      <alignment vertical="center"/>
    </xf>
    <xf numFmtId="0" fontId="9" fillId="0" borderId="0" xfId="0" applyFont="1">
      <alignment vertical="center"/>
    </xf>
    <xf numFmtId="176" fontId="9" fillId="0" borderId="5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0" fontId="11" fillId="0" borderId="0" xfId="2" applyFont="1"/>
    <xf numFmtId="0" fontId="12" fillId="0" borderId="0" xfId="2" applyFont="1"/>
    <xf numFmtId="0" fontId="13" fillId="0" borderId="0" xfId="2" quotePrefix="1" applyFont="1" applyAlignment="1">
      <alignment horizontal="left"/>
    </xf>
    <xf numFmtId="0" fontId="14" fillId="0" borderId="0" xfId="2" applyFont="1"/>
    <xf numFmtId="0" fontId="11" fillId="0" borderId="0" xfId="2" applyFont="1" applyAlignment="1">
      <alignment horizontal="right"/>
    </xf>
    <xf numFmtId="0" fontId="11" fillId="0" borderId="1" xfId="2" quotePrefix="1" applyFont="1" applyBorder="1" applyAlignment="1">
      <alignment horizontal="left"/>
    </xf>
    <xf numFmtId="0" fontId="11" fillId="0" borderId="1" xfId="2" applyFont="1" applyBorder="1"/>
    <xf numFmtId="0" fontId="11" fillId="0" borderId="1" xfId="2" applyFont="1" applyBorder="1" applyAlignment="1">
      <alignment horizontal="center"/>
    </xf>
    <xf numFmtId="3" fontId="11" fillId="0" borderId="1" xfId="2" applyNumberFormat="1" applyFont="1" applyBorder="1"/>
    <xf numFmtId="179" fontId="11" fillId="0" borderId="1" xfId="3" applyNumberFormat="1" applyFont="1" applyFill="1" applyBorder="1"/>
    <xf numFmtId="3" fontId="11" fillId="0" borderId="1" xfId="2" applyNumberFormat="1" applyFont="1" applyBorder="1" applyAlignment="1">
      <alignment horizontal="right"/>
    </xf>
    <xf numFmtId="0" fontId="11" fillId="0" borderId="1" xfId="2" applyFont="1" applyBorder="1" applyAlignment="1">
      <alignment shrinkToFit="1"/>
    </xf>
    <xf numFmtId="38" fontId="11" fillId="0" borderId="1" xfId="3" applyFont="1" applyFill="1" applyBorder="1" applyAlignment="1">
      <alignment horizontal="right"/>
    </xf>
    <xf numFmtId="179" fontId="11" fillId="0" borderId="1" xfId="3" applyNumberFormat="1" applyFont="1" applyFill="1" applyBorder="1" applyAlignment="1">
      <alignment horizontal="right"/>
    </xf>
    <xf numFmtId="0" fontId="11" fillId="0" borderId="3" xfId="2" applyFont="1" applyBorder="1"/>
    <xf numFmtId="38" fontId="11" fillId="0" borderId="3" xfId="3" applyFont="1" applyFill="1" applyBorder="1" applyAlignment="1">
      <alignment horizontal="right"/>
    </xf>
    <xf numFmtId="0" fontId="15" fillId="0" borderId="0" xfId="2" applyFont="1"/>
    <xf numFmtId="0" fontId="16" fillId="0" borderId="0" xfId="2" applyFont="1"/>
    <xf numFmtId="0" fontId="17" fillId="0" borderId="0" xfId="2" quotePrefix="1" applyFont="1" applyAlignment="1">
      <alignment horizontal="left"/>
    </xf>
    <xf numFmtId="0" fontId="17" fillId="0" borderId="0" xfId="2" applyFont="1"/>
    <xf numFmtId="0" fontId="15" fillId="0" borderId="0" xfId="2" applyFont="1" applyAlignment="1">
      <alignment horizontal="right"/>
    </xf>
    <xf numFmtId="0" fontId="15" fillId="0" borderId="1" xfId="2" applyFont="1" applyBorder="1"/>
    <xf numFmtId="0" fontId="15" fillId="0" borderId="1" xfId="2" applyFont="1" applyBorder="1" applyAlignment="1">
      <alignment horizontal="center"/>
    </xf>
    <xf numFmtId="3" fontId="15" fillId="0" borderId="1" xfId="2" applyNumberFormat="1" applyFont="1" applyBorder="1"/>
    <xf numFmtId="3" fontId="15" fillId="0" borderId="0" xfId="2" applyNumberFormat="1" applyFont="1"/>
    <xf numFmtId="0" fontId="15" fillId="0" borderId="1" xfId="2" quotePrefix="1" applyFont="1" applyBorder="1" applyAlignment="1">
      <alignment horizontal="left"/>
    </xf>
    <xf numFmtId="3" fontId="15" fillId="0" borderId="1" xfId="2" applyNumberFormat="1" applyFont="1" applyBorder="1" applyAlignment="1">
      <alignment horizontal="right"/>
    </xf>
    <xf numFmtId="179" fontId="15" fillId="0" borderId="1" xfId="3" applyNumberFormat="1" applyFont="1" applyFill="1" applyBorder="1"/>
    <xf numFmtId="0" fontId="15" fillId="0" borderId="1" xfId="2" applyFont="1" applyBorder="1" applyAlignment="1">
      <alignment horizontal="left"/>
    </xf>
    <xf numFmtId="38" fontId="15" fillId="0" borderId="0" xfId="3" applyFont="1" applyFill="1"/>
    <xf numFmtId="0" fontId="11" fillId="0" borderId="0" xfId="2" quotePrefix="1" applyFont="1" applyAlignment="1">
      <alignment horizontal="left"/>
    </xf>
    <xf numFmtId="176" fontId="11" fillId="0" borderId="1" xfId="2" applyNumberFormat="1" applyFont="1" applyBorder="1" applyAlignment="1">
      <alignment horizontal="right"/>
    </xf>
    <xf numFmtId="3" fontId="11" fillId="0" borderId="0" xfId="2" applyNumberFormat="1" applyFont="1"/>
    <xf numFmtId="176" fontId="11" fillId="0" borderId="1" xfId="3" applyNumberFormat="1" applyFont="1" applyFill="1" applyBorder="1" applyAlignment="1">
      <alignment horizontal="right"/>
    </xf>
    <xf numFmtId="0" fontId="11" fillId="0" borderId="1" xfId="2" applyFont="1" applyBorder="1" applyAlignment="1">
      <alignment horizontal="left"/>
    </xf>
    <xf numFmtId="0" fontId="11" fillId="0" borderId="2" xfId="2" quotePrefix="1" applyFont="1" applyBorder="1" applyAlignment="1">
      <alignment horizontal="left"/>
    </xf>
    <xf numFmtId="0" fontId="11" fillId="0" borderId="2" xfId="2" applyFont="1" applyBorder="1"/>
    <xf numFmtId="176" fontId="11" fillId="0" borderId="2" xfId="2" applyNumberFormat="1" applyFont="1" applyBorder="1" applyAlignment="1">
      <alignment horizontal="right"/>
    </xf>
    <xf numFmtId="0" fontId="11" fillId="0" borderId="4" xfId="2" applyFont="1" applyBorder="1" applyAlignment="1">
      <alignment horizontal="left"/>
    </xf>
    <xf numFmtId="0" fontId="11" fillId="0" borderId="4" xfId="2" applyFont="1" applyBorder="1"/>
    <xf numFmtId="176" fontId="11" fillId="0" borderId="4" xfId="2" applyNumberFormat="1" applyFont="1" applyBorder="1" applyAlignment="1">
      <alignment horizontal="right"/>
    </xf>
    <xf numFmtId="0" fontId="11" fillId="0" borderId="3" xfId="2" applyFont="1" applyBorder="1" applyAlignment="1">
      <alignment horizontal="left"/>
    </xf>
    <xf numFmtId="176" fontId="11" fillId="0" borderId="3" xfId="2" applyNumberFormat="1" applyFont="1" applyBorder="1" applyAlignment="1">
      <alignment horizontal="right"/>
    </xf>
    <xf numFmtId="176" fontId="11" fillId="0" borderId="2" xfId="3" applyNumberFormat="1" applyFont="1" applyFill="1" applyBorder="1" applyAlignment="1">
      <alignment horizontal="right"/>
    </xf>
    <xf numFmtId="176" fontId="11" fillId="0" borderId="4" xfId="3" applyNumberFormat="1" applyFont="1" applyFill="1" applyBorder="1" applyAlignment="1">
      <alignment horizontal="right"/>
    </xf>
    <xf numFmtId="176" fontId="11" fillId="0" borderId="3" xfId="3" applyNumberFormat="1" applyFont="1" applyFill="1" applyBorder="1" applyAlignment="1">
      <alignment horizontal="right"/>
    </xf>
    <xf numFmtId="0" fontId="11" fillId="0" borderId="0" xfId="2" quotePrefix="1" applyFont="1" applyAlignment="1">
      <alignment horizontal="right"/>
    </xf>
    <xf numFmtId="0" fontId="19" fillId="0" borderId="0" xfId="2" applyFont="1" applyAlignment="1">
      <alignment horizontal="left"/>
    </xf>
    <xf numFmtId="3" fontId="11" fillId="0" borderId="3" xfId="2" applyNumberFormat="1" applyFont="1" applyBorder="1"/>
    <xf numFmtId="3" fontId="11" fillId="0" borderId="0" xfId="2" applyNumberFormat="1" applyFont="1" applyAlignment="1">
      <alignment horizontal="right"/>
    </xf>
    <xf numFmtId="179" fontId="11" fillId="0" borderId="3" xfId="3" applyNumberFormat="1" applyFont="1" applyFill="1" applyBorder="1"/>
    <xf numFmtId="0" fontId="18" fillId="0" borderId="0" xfId="2" applyFont="1" applyAlignment="1">
      <alignment horizontal="center"/>
    </xf>
    <xf numFmtId="38" fontId="11" fillId="0" borderId="0" xfId="3" applyFont="1" applyFill="1"/>
    <xf numFmtId="38" fontId="11" fillId="0" borderId="3" xfId="3" applyFont="1" applyFill="1" applyBorder="1"/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>
      <alignment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1" xfId="1" applyFont="1" applyFill="1" applyBorder="1">
      <alignment vertical="center"/>
    </xf>
    <xf numFmtId="0" fontId="9" fillId="0" borderId="2" xfId="0" applyFont="1" applyBorder="1">
      <alignment vertical="center"/>
    </xf>
    <xf numFmtId="0" fontId="9" fillId="0" borderId="5" xfId="0" applyFont="1" applyBorder="1">
      <alignment vertical="center"/>
    </xf>
    <xf numFmtId="176" fontId="9" fillId="0" borderId="5" xfId="1" applyNumberFormat="1" applyFont="1" applyFill="1" applyBorder="1">
      <alignment vertical="center"/>
    </xf>
    <xf numFmtId="0" fontId="9" fillId="0" borderId="6" xfId="0" applyFont="1" applyBorder="1">
      <alignment vertical="center"/>
    </xf>
    <xf numFmtId="176" fontId="9" fillId="0" borderId="6" xfId="1" applyNumberFormat="1" applyFont="1" applyFill="1" applyBorder="1">
      <alignment vertical="center"/>
    </xf>
    <xf numFmtId="176" fontId="9" fillId="0" borderId="1" xfId="0" applyNumberFormat="1" applyFont="1" applyBorder="1">
      <alignment vertical="center"/>
    </xf>
    <xf numFmtId="177" fontId="9" fillId="0" borderId="5" xfId="0" applyNumberFormat="1" applyFont="1" applyBorder="1">
      <alignment vertical="center"/>
    </xf>
    <xf numFmtId="177" fontId="9" fillId="0" borderId="6" xfId="0" applyNumberFormat="1" applyFont="1" applyBorder="1">
      <alignment vertical="center"/>
    </xf>
    <xf numFmtId="177" fontId="9" fillId="0" borderId="7" xfId="0" applyNumberFormat="1" applyFont="1" applyBorder="1">
      <alignment vertical="center"/>
    </xf>
    <xf numFmtId="178" fontId="9" fillId="0" borderId="5" xfId="1" applyNumberFormat="1" applyFont="1" applyFill="1" applyBorder="1">
      <alignment vertical="center"/>
    </xf>
    <xf numFmtId="178" fontId="9" fillId="0" borderId="6" xfId="1" applyNumberFormat="1" applyFont="1" applyFill="1" applyBorder="1">
      <alignment vertical="center"/>
    </xf>
    <xf numFmtId="178" fontId="9" fillId="0" borderId="7" xfId="1" applyNumberFormat="1" applyFont="1" applyFill="1" applyBorder="1">
      <alignment vertical="center"/>
    </xf>
    <xf numFmtId="38" fontId="9" fillId="0" borderId="5" xfId="1" applyFont="1" applyFill="1" applyBorder="1">
      <alignment vertical="center"/>
    </xf>
    <xf numFmtId="38" fontId="9" fillId="0" borderId="6" xfId="1" applyFont="1" applyFill="1" applyBorder="1">
      <alignment vertical="center"/>
    </xf>
    <xf numFmtId="0" fontId="9" fillId="0" borderId="8" xfId="0" applyFont="1" applyBorder="1">
      <alignment vertical="center"/>
    </xf>
    <xf numFmtId="38" fontId="9" fillId="0" borderId="8" xfId="1" applyFont="1" applyFill="1" applyBorder="1">
      <alignment vertical="center"/>
    </xf>
    <xf numFmtId="180" fontId="9" fillId="0" borderId="1" xfId="1" applyNumberFormat="1" applyFont="1" applyFill="1" applyBorder="1" applyAlignment="1">
      <alignment horizontal="center" vertical="center"/>
    </xf>
    <xf numFmtId="180" fontId="18" fillId="0" borderId="0" xfId="2" applyNumberFormat="1" applyFont="1" applyAlignment="1">
      <alignment horizontal="center"/>
    </xf>
    <xf numFmtId="0" fontId="20" fillId="0" borderId="0" xfId="2" applyFont="1"/>
    <xf numFmtId="38" fontId="11" fillId="0" borderId="0" xfId="1" applyFont="1" applyFill="1" applyAlignment="1"/>
    <xf numFmtId="0" fontId="19" fillId="0" borderId="0" xfId="2" applyFont="1"/>
    <xf numFmtId="38" fontId="11" fillId="0" borderId="3" xfId="1" applyFont="1" applyFill="1" applyBorder="1" applyAlignment="1"/>
    <xf numFmtId="181" fontId="11" fillId="0" borderId="0" xfId="4" applyNumberFormat="1" applyFont="1" applyFill="1" applyBorder="1" applyAlignment="1"/>
    <xf numFmtId="181" fontId="11" fillId="0" borderId="2" xfId="4" applyNumberFormat="1" applyFont="1" applyFill="1" applyBorder="1" applyAlignment="1"/>
    <xf numFmtId="181" fontId="11" fillId="0" borderId="0" xfId="4" applyNumberFormat="1" applyFont="1" applyFill="1" applyAlignment="1"/>
    <xf numFmtId="38" fontId="11" fillId="0" borderId="3" xfId="1" applyFont="1" applyBorder="1" applyAlignment="1"/>
    <xf numFmtId="0" fontId="21" fillId="0" borderId="0" xfId="2" applyFont="1"/>
    <xf numFmtId="176" fontId="11" fillId="0" borderId="0" xfId="2" applyNumberFormat="1" applyFont="1" applyAlignment="1">
      <alignment horizontal="right"/>
    </xf>
    <xf numFmtId="179" fontId="11" fillId="0" borderId="3" xfId="3" applyNumberFormat="1" applyFont="1" applyFill="1" applyBorder="1" applyAlignment="1">
      <alignment horizontal="right"/>
    </xf>
    <xf numFmtId="181" fontId="11" fillId="0" borderId="0" xfId="4" applyNumberFormat="1" applyFont="1" applyFill="1" applyAlignment="1">
      <alignment horizontal="right"/>
    </xf>
    <xf numFmtId="3" fontId="11" fillId="0" borderId="3" xfId="2" applyNumberFormat="1" applyFont="1" applyBorder="1" applyAlignment="1">
      <alignment horizontal="right"/>
    </xf>
    <xf numFmtId="38" fontId="11" fillId="0" borderId="3" xfId="1" applyFont="1" applyBorder="1" applyAlignment="1">
      <alignment horizontal="right"/>
    </xf>
    <xf numFmtId="182" fontId="9" fillId="0" borderId="6" xfId="4" applyNumberFormat="1" applyFont="1" applyFill="1" applyBorder="1">
      <alignment vertical="center"/>
    </xf>
    <xf numFmtId="182" fontId="9" fillId="0" borderId="7" xfId="4" applyNumberFormat="1" applyFont="1" applyFill="1" applyBorder="1">
      <alignment vertical="center"/>
    </xf>
    <xf numFmtId="3" fontId="11" fillId="0" borderId="1" xfId="2" applyNumberFormat="1" applyFont="1" applyFill="1" applyBorder="1"/>
    <xf numFmtId="38" fontId="11" fillId="0" borderId="0" xfId="1" applyFont="1" applyAlignment="1"/>
    <xf numFmtId="176" fontId="11" fillId="0" borderId="2" xfId="2" applyNumberFormat="1" applyFont="1" applyFill="1" applyBorder="1" applyAlignment="1">
      <alignment horizontal="right"/>
    </xf>
  </cellXfs>
  <cellStyles count="7">
    <cellStyle name="パーセント" xfId="4" builtinId="5"/>
    <cellStyle name="桁区切り" xfId="1" builtinId="6"/>
    <cellStyle name="桁区切り 2" xfId="3" xr:uid="{00000000-0005-0000-0000-000002000000}"/>
    <cellStyle name="桁区切り 2 2" xfId="5" xr:uid="{451C0889-9087-41BF-A4EE-780137A4B423}"/>
    <cellStyle name="標準" xfId="0" builtinId="0"/>
    <cellStyle name="標準 2" xfId="2" xr:uid="{00000000-0005-0000-0000-000004000000}"/>
    <cellStyle name="標準 2 2" xfId="6" xr:uid="{641EFC64-490B-44CE-8E97-31F7957474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ColWidth="9" defaultRowHeight="13"/>
  <cols>
    <col min="1" max="1" width="2.08984375" style="4" customWidth="1"/>
    <col min="2" max="2" width="33.08984375" style="4" bestFit="1" customWidth="1"/>
    <col min="3" max="14" width="11.453125" style="4" customWidth="1"/>
    <col min="15" max="16384" width="9" style="4"/>
  </cols>
  <sheetData>
    <row r="1" spans="1:14">
      <c r="A1" s="4" t="s">
        <v>152</v>
      </c>
    </row>
    <row r="3" spans="1:14" ht="16.5">
      <c r="A3" s="62" t="s">
        <v>0</v>
      </c>
    </row>
    <row r="4" spans="1:14">
      <c r="G4" s="63"/>
      <c r="H4" s="63"/>
      <c r="J4" s="63"/>
      <c r="K4" s="63"/>
      <c r="L4" s="63"/>
      <c r="M4" s="63"/>
      <c r="N4" s="63" t="s">
        <v>1</v>
      </c>
    </row>
    <row r="5" spans="1:14">
      <c r="G5" s="63"/>
      <c r="H5" s="63"/>
      <c r="I5" s="63"/>
      <c r="J5" s="63"/>
      <c r="K5" s="63"/>
      <c r="L5" s="63"/>
      <c r="M5" s="63"/>
      <c r="N5" s="63" t="s">
        <v>2</v>
      </c>
    </row>
    <row r="6" spans="1:14">
      <c r="A6" s="64"/>
      <c r="B6" s="64"/>
      <c r="C6" s="65" t="s">
        <v>3</v>
      </c>
      <c r="D6" s="65" t="s">
        <v>4</v>
      </c>
      <c r="E6" s="65" t="s">
        <v>5</v>
      </c>
      <c r="F6" s="65" t="s">
        <v>6</v>
      </c>
      <c r="G6" s="65" t="s">
        <v>7</v>
      </c>
      <c r="H6" s="83">
        <v>43160</v>
      </c>
      <c r="I6" s="83">
        <v>43525</v>
      </c>
      <c r="J6" s="83">
        <v>43891</v>
      </c>
      <c r="K6" s="83">
        <v>44256</v>
      </c>
      <c r="L6" s="83">
        <v>44621</v>
      </c>
      <c r="M6" s="83">
        <v>44986</v>
      </c>
      <c r="N6" s="83">
        <v>45352</v>
      </c>
    </row>
    <row r="7" spans="1:14">
      <c r="A7" s="64" t="s">
        <v>8</v>
      </c>
      <c r="B7" s="64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>
      <c r="A8" s="67"/>
      <c r="B8" s="68" t="s">
        <v>9</v>
      </c>
      <c r="C8" s="69">
        <v>358513</v>
      </c>
      <c r="D8" s="69">
        <v>413786</v>
      </c>
      <c r="E8" s="69">
        <v>443775</v>
      </c>
      <c r="F8" s="69">
        <v>449878</v>
      </c>
      <c r="G8" s="69">
        <v>440061</v>
      </c>
      <c r="H8" s="69">
        <v>462956</v>
      </c>
      <c r="I8" s="69">
        <v>464859</v>
      </c>
      <c r="J8" s="69">
        <v>412826</v>
      </c>
      <c r="K8" s="69">
        <v>393568</v>
      </c>
      <c r="L8" s="69">
        <v>467937</v>
      </c>
      <c r="M8" s="69">
        <v>538026</v>
      </c>
      <c r="N8" s="69">
        <v>558056</v>
      </c>
    </row>
    <row r="9" spans="1:14">
      <c r="B9" s="70" t="s">
        <v>10</v>
      </c>
      <c r="C9" s="71">
        <v>26196</v>
      </c>
      <c r="D9" s="71">
        <v>37912</v>
      </c>
      <c r="E9" s="71">
        <v>51303</v>
      </c>
      <c r="F9" s="71">
        <v>64349</v>
      </c>
      <c r="G9" s="71">
        <v>64306</v>
      </c>
      <c r="H9" s="71">
        <v>58932</v>
      </c>
      <c r="I9" s="71">
        <v>51171</v>
      </c>
      <c r="J9" s="71">
        <v>29644</v>
      </c>
      <c r="K9" s="71">
        <v>31723</v>
      </c>
      <c r="L9" s="71">
        <v>50697</v>
      </c>
      <c r="M9" s="71">
        <v>47508</v>
      </c>
      <c r="N9" s="71">
        <v>62393</v>
      </c>
    </row>
    <row r="10" spans="1:14">
      <c r="B10" s="70" t="s">
        <v>11</v>
      </c>
      <c r="C10" s="71">
        <v>28580</v>
      </c>
      <c r="D10" s="71">
        <v>41433</v>
      </c>
      <c r="E10" s="71">
        <v>55063</v>
      </c>
      <c r="F10" s="71">
        <v>65404</v>
      </c>
      <c r="G10" s="71">
        <v>66215</v>
      </c>
      <c r="H10" s="71">
        <v>61093</v>
      </c>
      <c r="I10" s="71">
        <v>53433</v>
      </c>
      <c r="J10" s="71">
        <v>31781</v>
      </c>
      <c r="K10" s="71">
        <v>34683</v>
      </c>
      <c r="L10" s="71">
        <v>57291</v>
      </c>
      <c r="M10" s="71">
        <v>52035</v>
      </c>
      <c r="N10" s="71">
        <v>68396</v>
      </c>
    </row>
    <row r="11" spans="1:14">
      <c r="A11" s="1"/>
      <c r="B11" s="2" t="s">
        <v>12</v>
      </c>
      <c r="C11" s="3">
        <v>15372</v>
      </c>
      <c r="D11" s="3">
        <v>22843</v>
      </c>
      <c r="E11" s="3">
        <v>31252</v>
      </c>
      <c r="F11" s="3">
        <v>40313</v>
      </c>
      <c r="G11" s="3">
        <v>43198</v>
      </c>
      <c r="H11" s="3">
        <v>37062</v>
      </c>
      <c r="I11" s="3">
        <v>35301</v>
      </c>
      <c r="J11" s="3">
        <v>4978</v>
      </c>
      <c r="K11" s="3">
        <v>19713</v>
      </c>
      <c r="L11" s="3">
        <v>31254</v>
      </c>
      <c r="M11" s="3">
        <v>40682</v>
      </c>
      <c r="N11" s="3">
        <v>55834</v>
      </c>
    </row>
    <row r="12" spans="1:14">
      <c r="A12" s="64" t="s">
        <v>13</v>
      </c>
      <c r="B12" s="64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1:14">
      <c r="B13" s="2" t="s">
        <v>14</v>
      </c>
      <c r="C13" s="3">
        <v>262899</v>
      </c>
      <c r="D13" s="3">
        <v>295805</v>
      </c>
      <c r="E13" s="3">
        <v>356177</v>
      </c>
      <c r="F13" s="3">
        <v>368720</v>
      </c>
      <c r="G13" s="3">
        <v>399429</v>
      </c>
      <c r="H13" s="3">
        <v>413541</v>
      </c>
      <c r="I13" s="3">
        <v>423243</v>
      </c>
      <c r="J13" s="3">
        <v>392583</v>
      </c>
      <c r="K13" s="3">
        <v>245000</v>
      </c>
      <c r="L13" s="3">
        <v>279544</v>
      </c>
      <c r="M13" s="3">
        <v>310435</v>
      </c>
      <c r="N13" s="3">
        <v>374861</v>
      </c>
    </row>
    <row r="14" spans="1:14">
      <c r="B14" s="70" t="s">
        <v>15</v>
      </c>
      <c r="C14" s="71">
        <v>461512</v>
      </c>
      <c r="D14" s="71">
        <v>509834</v>
      </c>
      <c r="E14" s="71">
        <v>565332</v>
      </c>
      <c r="F14" s="71">
        <v>560190</v>
      </c>
      <c r="G14" s="71">
        <v>599708</v>
      </c>
      <c r="H14" s="71">
        <v>644078</v>
      </c>
      <c r="I14" s="71">
        <v>654791</v>
      </c>
      <c r="J14" s="71">
        <v>597992</v>
      </c>
      <c r="K14" s="71">
        <v>640385</v>
      </c>
      <c r="L14" s="71">
        <v>698836</v>
      </c>
      <c r="M14" s="71">
        <v>765606</v>
      </c>
      <c r="N14" s="71">
        <v>839169</v>
      </c>
    </row>
    <row r="15" spans="1:14">
      <c r="A15" s="1"/>
      <c r="B15" s="2" t="s">
        <v>16</v>
      </c>
      <c r="C15" s="3">
        <v>99224</v>
      </c>
      <c r="D15" s="3">
        <v>105917</v>
      </c>
      <c r="E15" s="3">
        <v>86981</v>
      </c>
      <c r="F15" s="3">
        <v>71276</v>
      </c>
      <c r="G15" s="3">
        <v>72291</v>
      </c>
      <c r="H15" s="3">
        <v>99743</v>
      </c>
      <c r="I15" s="3">
        <v>104306</v>
      </c>
      <c r="J15" s="3">
        <v>92787</v>
      </c>
      <c r="K15" s="3">
        <v>270938</v>
      </c>
      <c r="L15" s="3">
        <v>283553</v>
      </c>
      <c r="M15" s="3">
        <v>321974</v>
      </c>
      <c r="N15" s="3">
        <v>304118</v>
      </c>
    </row>
    <row r="16" spans="1:14">
      <c r="A16" s="64" t="s">
        <v>17</v>
      </c>
      <c r="B16" s="64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spans="1:14">
      <c r="A17" s="67"/>
      <c r="B17" s="68" t="s">
        <v>18</v>
      </c>
      <c r="C17" s="69">
        <v>44480</v>
      </c>
      <c r="D17" s="69">
        <v>44777</v>
      </c>
      <c r="E17" s="69">
        <v>57412</v>
      </c>
      <c r="F17" s="69">
        <v>65419</v>
      </c>
      <c r="G17" s="5">
        <v>86168</v>
      </c>
      <c r="H17" s="5">
        <v>66888</v>
      </c>
      <c r="I17" s="5">
        <v>58523</v>
      </c>
      <c r="J17" s="5">
        <v>57193</v>
      </c>
      <c r="K17" s="5">
        <v>57869</v>
      </c>
      <c r="L17" s="5">
        <v>42993</v>
      </c>
      <c r="M17" s="5">
        <v>26847</v>
      </c>
      <c r="N17" s="6">
        <v>76729</v>
      </c>
    </row>
    <row r="18" spans="1:14">
      <c r="B18" s="70" t="s">
        <v>19</v>
      </c>
      <c r="C18" s="71">
        <v>-35312</v>
      </c>
      <c r="D18" s="71">
        <v>-34984</v>
      </c>
      <c r="E18" s="71">
        <v>-30283</v>
      </c>
      <c r="F18" s="71">
        <v>-31407</v>
      </c>
      <c r="G18" s="6">
        <v>-34722</v>
      </c>
      <c r="H18" s="6">
        <v>-33189</v>
      </c>
      <c r="I18" s="6">
        <v>-41095</v>
      </c>
      <c r="J18" s="6">
        <v>-45864</v>
      </c>
      <c r="K18" s="6">
        <v>-34220</v>
      </c>
      <c r="L18" s="6">
        <v>-46528</v>
      </c>
      <c r="M18" s="6">
        <v>-44093</v>
      </c>
      <c r="N18" s="6">
        <v>-55374</v>
      </c>
    </row>
    <row r="19" spans="1:14">
      <c r="B19" s="70" t="s">
        <v>20</v>
      </c>
      <c r="C19" s="71">
        <v>5737</v>
      </c>
      <c r="D19" s="71">
        <v>-4472</v>
      </c>
      <c r="E19" s="71">
        <v>-29230</v>
      </c>
      <c r="F19" s="71">
        <v>-31470</v>
      </c>
      <c r="G19" s="6">
        <v>-19942</v>
      </c>
      <c r="H19" s="6">
        <v>-1962</v>
      </c>
      <c r="I19" s="6">
        <v>-25636</v>
      </c>
      <c r="J19" s="6">
        <v>-47883</v>
      </c>
      <c r="K19" s="6">
        <v>-17050</v>
      </c>
      <c r="L19" s="6">
        <v>-5452</v>
      </c>
      <c r="M19" s="6">
        <v>19956</v>
      </c>
      <c r="N19" s="6">
        <v>-52373</v>
      </c>
    </row>
    <row r="20" spans="1:14">
      <c r="A20" s="1"/>
      <c r="B20" s="2" t="s">
        <v>21</v>
      </c>
      <c r="C20" s="3">
        <v>53238</v>
      </c>
      <c r="D20" s="3">
        <v>62573</v>
      </c>
      <c r="E20" s="3">
        <v>66737</v>
      </c>
      <c r="F20" s="3">
        <v>65237</v>
      </c>
      <c r="G20" s="7">
        <v>96275</v>
      </c>
      <c r="H20" s="7">
        <v>128290</v>
      </c>
      <c r="I20" s="7">
        <v>120016</v>
      </c>
      <c r="J20" s="7">
        <v>80674</v>
      </c>
      <c r="K20" s="7">
        <v>90747</v>
      </c>
      <c r="L20" s="7">
        <v>87986</v>
      </c>
      <c r="M20" s="7">
        <v>93493</v>
      </c>
      <c r="N20" s="7">
        <v>68408</v>
      </c>
    </row>
    <row r="21" spans="1:14">
      <c r="A21" s="64" t="s">
        <v>22</v>
      </c>
      <c r="B21" s="64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</row>
    <row r="22" spans="1:14">
      <c r="A22" s="67"/>
      <c r="B22" s="68" t="s">
        <v>23</v>
      </c>
      <c r="C22" s="73">
        <v>43.71</v>
      </c>
      <c r="D22" s="73">
        <v>64.98</v>
      </c>
      <c r="E22" s="73">
        <v>88.95</v>
      </c>
      <c r="F22" s="73">
        <v>115.02</v>
      </c>
      <c r="G22" s="73">
        <v>124.61</v>
      </c>
      <c r="H22" s="73">
        <v>107.81</v>
      </c>
      <c r="I22" s="73">
        <v>105.38</v>
      </c>
      <c r="J22" s="73">
        <v>15.49</v>
      </c>
      <c r="K22" s="73">
        <v>65.180000000000007</v>
      </c>
      <c r="L22" s="73">
        <v>104.14</v>
      </c>
      <c r="M22" s="73">
        <v>138.87</v>
      </c>
      <c r="N22" s="73">
        <v>197.56</v>
      </c>
    </row>
    <row r="23" spans="1:14">
      <c r="B23" s="70" t="s">
        <v>24</v>
      </c>
      <c r="C23" s="74">
        <v>685.11</v>
      </c>
      <c r="D23" s="74">
        <v>764.51</v>
      </c>
      <c r="E23" s="74">
        <v>922.71</v>
      </c>
      <c r="F23" s="74">
        <v>966.36</v>
      </c>
      <c r="G23" s="74">
        <v>1067.6300000000001</v>
      </c>
      <c r="H23" s="74">
        <v>1136.32</v>
      </c>
      <c r="I23" s="74">
        <v>1198.77</v>
      </c>
      <c r="J23" s="74">
        <v>1166.56</v>
      </c>
      <c r="K23" s="74">
        <v>789.34</v>
      </c>
      <c r="L23" s="74">
        <v>919.88</v>
      </c>
      <c r="M23" s="74">
        <v>1033.52</v>
      </c>
      <c r="N23" s="74">
        <v>1301.21</v>
      </c>
    </row>
    <row r="24" spans="1:14">
      <c r="A24" s="1"/>
      <c r="B24" s="2" t="s">
        <v>25</v>
      </c>
      <c r="C24" s="75">
        <v>12</v>
      </c>
      <c r="D24" s="75">
        <v>15</v>
      </c>
      <c r="E24" s="75">
        <v>21</v>
      </c>
      <c r="F24" s="75">
        <v>26</v>
      </c>
      <c r="G24" s="75">
        <v>30</v>
      </c>
      <c r="H24" s="75">
        <v>32</v>
      </c>
      <c r="I24" s="75">
        <v>32</v>
      </c>
      <c r="J24" s="75">
        <v>34</v>
      </c>
      <c r="K24" s="75">
        <v>32</v>
      </c>
      <c r="L24" s="75">
        <v>34</v>
      </c>
      <c r="M24" s="75">
        <v>38</v>
      </c>
      <c r="N24" s="75">
        <v>50</v>
      </c>
    </row>
    <row r="25" spans="1:14">
      <c r="A25" s="64" t="s">
        <v>26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14">
      <c r="A26" s="67"/>
      <c r="B26" s="68" t="s">
        <v>27</v>
      </c>
      <c r="C26" s="76">
        <v>7.3</v>
      </c>
      <c r="D26" s="76">
        <v>9.1999999999999993</v>
      </c>
      <c r="E26" s="76">
        <v>11.6</v>
      </c>
      <c r="F26" s="76">
        <v>14.3</v>
      </c>
      <c r="G26" s="76">
        <v>14.6</v>
      </c>
      <c r="H26" s="76">
        <v>12.7</v>
      </c>
      <c r="I26" s="76">
        <v>11</v>
      </c>
      <c r="J26" s="76">
        <v>7.2</v>
      </c>
      <c r="K26" s="76">
        <v>8.1</v>
      </c>
      <c r="L26" s="76">
        <v>10.8</v>
      </c>
      <c r="M26" s="76">
        <v>8.8000000000000007</v>
      </c>
      <c r="N26" s="76">
        <v>11.2</v>
      </c>
    </row>
    <row r="27" spans="1:14">
      <c r="B27" s="70" t="s">
        <v>28</v>
      </c>
      <c r="C27" s="77">
        <v>6.7</v>
      </c>
      <c r="D27" s="77">
        <v>9</v>
      </c>
      <c r="E27" s="77">
        <v>10.5</v>
      </c>
      <c r="F27" s="77">
        <v>12.2</v>
      </c>
      <c r="G27" s="77">
        <v>12.2</v>
      </c>
      <c r="H27" s="77">
        <v>9.8000000000000007</v>
      </c>
      <c r="I27" s="77">
        <v>9.1</v>
      </c>
      <c r="J27" s="77">
        <v>1.3</v>
      </c>
      <c r="K27" s="77">
        <v>6.6</v>
      </c>
      <c r="L27" s="77">
        <v>12.3</v>
      </c>
      <c r="M27" s="77">
        <v>14.3</v>
      </c>
      <c r="N27" s="77">
        <v>17.100000000000001</v>
      </c>
    </row>
    <row r="28" spans="1:14">
      <c r="B28" s="70" t="s">
        <v>154</v>
      </c>
      <c r="C28" s="77">
        <v>3.6</v>
      </c>
      <c r="D28" s="77">
        <v>4.7</v>
      </c>
      <c r="E28" s="77">
        <v>5.8</v>
      </c>
      <c r="F28" s="77">
        <v>7.2</v>
      </c>
      <c r="G28" s="77">
        <v>7.4</v>
      </c>
      <c r="H28" s="77">
        <v>6</v>
      </c>
      <c r="I28" s="77">
        <v>5.5</v>
      </c>
      <c r="J28" s="77">
        <v>0.8</v>
      </c>
      <c r="K28" s="77">
        <v>3.2</v>
      </c>
      <c r="L28" s="77">
        <v>4.7</v>
      </c>
      <c r="M28" s="77">
        <v>5.6</v>
      </c>
      <c r="N28" s="77">
        <v>7</v>
      </c>
    </row>
    <row r="29" spans="1:14">
      <c r="B29" s="70" t="s">
        <v>29</v>
      </c>
      <c r="C29" s="77">
        <v>0.8</v>
      </c>
      <c r="D29" s="77">
        <v>0.9</v>
      </c>
      <c r="E29" s="77">
        <v>0.8</v>
      </c>
      <c r="F29" s="77">
        <v>0.8</v>
      </c>
      <c r="G29" s="77">
        <v>0.76</v>
      </c>
      <c r="H29" s="77">
        <v>0.74</v>
      </c>
      <c r="I29" s="77">
        <v>0.72</v>
      </c>
      <c r="J29" s="77">
        <v>0.66</v>
      </c>
      <c r="K29" s="77">
        <v>0.64</v>
      </c>
      <c r="L29" s="77">
        <v>0.7</v>
      </c>
      <c r="M29" s="77">
        <v>0.7</v>
      </c>
      <c r="N29" s="77">
        <v>0.7</v>
      </c>
    </row>
    <row r="30" spans="1:14">
      <c r="B30" s="70" t="s">
        <v>30</v>
      </c>
      <c r="C30" s="77">
        <v>52.2</v>
      </c>
      <c r="D30" s="77">
        <v>52.7</v>
      </c>
      <c r="E30" s="77">
        <v>57.3</v>
      </c>
      <c r="F30" s="77">
        <v>60.2</v>
      </c>
      <c r="G30" s="77">
        <v>61.6</v>
      </c>
      <c r="H30" s="77">
        <v>59.8</v>
      </c>
      <c r="I30" s="77">
        <v>60.1</v>
      </c>
      <c r="J30" s="77">
        <v>60.6</v>
      </c>
      <c r="K30" s="77">
        <v>37.1</v>
      </c>
      <c r="L30" s="77">
        <v>38.9</v>
      </c>
      <c r="M30" s="77">
        <v>38.6</v>
      </c>
      <c r="N30" s="77">
        <v>42.8</v>
      </c>
    </row>
    <row r="31" spans="1:14">
      <c r="B31" s="70" t="s">
        <v>31</v>
      </c>
      <c r="C31" s="77">
        <v>27.5</v>
      </c>
      <c r="D31" s="77">
        <v>23.1</v>
      </c>
      <c r="E31" s="77">
        <v>23.6</v>
      </c>
      <c r="F31" s="77">
        <v>22.6</v>
      </c>
      <c r="G31" s="77">
        <v>24.1</v>
      </c>
      <c r="H31" s="77">
        <v>29.7</v>
      </c>
      <c r="I31" s="77">
        <v>30.4</v>
      </c>
      <c r="J31" s="77">
        <v>219.5</v>
      </c>
      <c r="K31" s="77">
        <v>49.1</v>
      </c>
      <c r="L31" s="77">
        <v>32.6</v>
      </c>
      <c r="M31" s="77">
        <v>27.4</v>
      </c>
      <c r="N31" s="99">
        <v>25.308635718921501</v>
      </c>
    </row>
    <row r="32" spans="1:14">
      <c r="A32" s="1"/>
      <c r="B32" s="2" t="s">
        <v>164</v>
      </c>
      <c r="C32" s="78">
        <v>27.5</v>
      </c>
      <c r="D32" s="78">
        <v>23.1</v>
      </c>
      <c r="E32" s="78">
        <v>23.6</v>
      </c>
      <c r="F32" s="78">
        <v>32.5</v>
      </c>
      <c r="G32" s="78">
        <v>33.299999999999997</v>
      </c>
      <c r="H32" s="78">
        <v>56.6</v>
      </c>
      <c r="I32" s="78">
        <v>67.2</v>
      </c>
      <c r="J32" s="78">
        <v>577.29999999999995</v>
      </c>
      <c r="K32" s="78">
        <v>91.1</v>
      </c>
      <c r="L32" s="78">
        <v>48.6</v>
      </c>
      <c r="M32" s="78">
        <v>51.7</v>
      </c>
      <c r="N32" s="100">
        <v>52.018039366694097</v>
      </c>
    </row>
    <row r="33" spans="1:14">
      <c r="A33" s="64" t="s">
        <v>32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</row>
    <row r="34" spans="1:14">
      <c r="A34" s="67"/>
      <c r="B34" s="68" t="s">
        <v>33</v>
      </c>
      <c r="C34" s="79">
        <v>27217</v>
      </c>
      <c r="D34" s="79">
        <v>25617</v>
      </c>
      <c r="E34" s="79">
        <v>30629</v>
      </c>
      <c r="F34" s="79">
        <v>40256</v>
      </c>
      <c r="G34" s="79">
        <v>39528</v>
      </c>
      <c r="H34" s="79">
        <v>30819</v>
      </c>
      <c r="I34" s="79">
        <v>44694</v>
      </c>
      <c r="J34" s="79">
        <v>47568</v>
      </c>
      <c r="K34" s="79">
        <v>39555</v>
      </c>
      <c r="L34" s="79">
        <v>40840</v>
      </c>
      <c r="M34" s="79">
        <v>56308</v>
      </c>
      <c r="N34" s="79">
        <v>77458</v>
      </c>
    </row>
    <row r="35" spans="1:14">
      <c r="B35" s="70" t="s">
        <v>34</v>
      </c>
      <c r="C35" s="80">
        <v>24026</v>
      </c>
      <c r="D35" s="80">
        <v>23669</v>
      </c>
      <c r="E35" s="80">
        <v>23409</v>
      </c>
      <c r="F35" s="80">
        <v>23914</v>
      </c>
      <c r="G35" s="80">
        <v>29031</v>
      </c>
      <c r="H35" s="80">
        <v>31720</v>
      </c>
      <c r="I35" s="80">
        <v>30044</v>
      </c>
      <c r="J35" s="80">
        <v>29002</v>
      </c>
      <c r="K35" s="80">
        <v>25830</v>
      </c>
      <c r="L35" s="80">
        <v>26948</v>
      </c>
      <c r="M35" s="80">
        <v>30835</v>
      </c>
      <c r="N35" s="80">
        <v>32970</v>
      </c>
    </row>
    <row r="36" spans="1:14">
      <c r="B36" s="70" t="s">
        <v>35</v>
      </c>
      <c r="C36" s="80">
        <v>12875</v>
      </c>
      <c r="D36" s="80">
        <v>13360</v>
      </c>
      <c r="E36" s="80">
        <v>14031</v>
      </c>
      <c r="F36" s="80">
        <v>15306</v>
      </c>
      <c r="G36" s="80">
        <v>16806</v>
      </c>
      <c r="H36" s="80">
        <v>18843</v>
      </c>
      <c r="I36" s="80">
        <v>20749</v>
      </c>
      <c r="J36" s="80">
        <v>21295</v>
      </c>
      <c r="K36" s="80">
        <v>19540</v>
      </c>
      <c r="L36" s="80">
        <v>20741</v>
      </c>
      <c r="M36" s="80">
        <v>21878</v>
      </c>
      <c r="N36" s="80">
        <v>23393</v>
      </c>
    </row>
    <row r="37" spans="1:14">
      <c r="A37" s="1"/>
      <c r="B37" s="81" t="s">
        <v>36</v>
      </c>
      <c r="C37" s="82">
        <v>9233</v>
      </c>
      <c r="D37" s="82">
        <v>9700</v>
      </c>
      <c r="E37" s="82">
        <v>10173</v>
      </c>
      <c r="F37" s="82">
        <v>10709</v>
      </c>
      <c r="G37" s="82">
        <v>11556</v>
      </c>
      <c r="H37" s="82">
        <v>12309</v>
      </c>
      <c r="I37" s="82">
        <v>12319</v>
      </c>
      <c r="J37" s="82">
        <v>11606</v>
      </c>
      <c r="K37" s="82">
        <v>11142</v>
      </c>
      <c r="L37" s="82">
        <v>11104</v>
      </c>
      <c r="M37" s="82">
        <v>11207</v>
      </c>
      <c r="N37" s="82">
        <v>11134</v>
      </c>
    </row>
    <row r="38" spans="1:14">
      <c r="B38" s="4" t="s">
        <v>159</v>
      </c>
    </row>
  </sheetData>
  <phoneticPr fontId="3"/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5"/>
  <sheetViews>
    <sheetView showGridLines="0" zoomScaleNormal="100" workbookViewId="0">
      <pane xSplit="2" ySplit="5" topLeftCell="C11" activePane="bottomRight" state="frozen"/>
      <selection activeCell="C1" sqref="C1:D1048576"/>
      <selection pane="topRight" activeCell="C1" sqref="C1:D1048576"/>
      <selection pane="bottomLeft" activeCell="C1" sqref="C1:D1048576"/>
      <selection pane="bottomRight" activeCell="P1" sqref="P1:V1048576"/>
    </sheetView>
  </sheetViews>
  <sheetFormatPr defaultColWidth="9" defaultRowHeight="13"/>
  <cols>
    <col min="1" max="1" width="11.453125" style="8" customWidth="1"/>
    <col min="2" max="2" width="21.90625" style="8" customWidth="1"/>
    <col min="3" max="5" width="9.08984375" style="8" bestFit="1" customWidth="1"/>
    <col min="6" max="6" width="9.6328125" style="8" bestFit="1" customWidth="1"/>
    <col min="7" max="7" width="9.08984375" style="8" bestFit="1" customWidth="1"/>
    <col min="8" max="9" width="9.6328125" style="8" bestFit="1" customWidth="1"/>
    <col min="10" max="14" width="9.6328125" style="8" customWidth="1"/>
    <col min="15" max="16384" width="9" style="8"/>
  </cols>
  <sheetData>
    <row r="1" spans="1:14">
      <c r="A1" s="8" t="s">
        <v>152</v>
      </c>
    </row>
    <row r="3" spans="1:14" ht="19">
      <c r="A3" s="9" t="s">
        <v>149</v>
      </c>
      <c r="B3" s="10"/>
    </row>
    <row r="4" spans="1:14" ht="14.25" customHeight="1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 t="s">
        <v>37</v>
      </c>
    </row>
    <row r="5" spans="1:14" ht="14.25" customHeight="1">
      <c r="A5" s="13"/>
      <c r="B5" s="14"/>
      <c r="C5" s="15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83">
        <v>43160</v>
      </c>
      <c r="I5" s="83">
        <v>43525</v>
      </c>
      <c r="J5" s="83">
        <v>43891</v>
      </c>
      <c r="K5" s="83">
        <v>44256</v>
      </c>
      <c r="L5" s="83">
        <v>44621</v>
      </c>
      <c r="M5" s="83">
        <v>44986</v>
      </c>
      <c r="N5" s="83">
        <v>45352</v>
      </c>
    </row>
    <row r="6" spans="1:14" ht="14.25" customHeight="1">
      <c r="A6" s="13" t="s">
        <v>38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4.25" customHeight="1">
      <c r="A7" s="14" t="s">
        <v>39</v>
      </c>
      <c r="B7" s="13" t="s">
        <v>40</v>
      </c>
      <c r="C7" s="16">
        <v>47005</v>
      </c>
      <c r="D7" s="16">
        <v>46533</v>
      </c>
      <c r="E7" s="16">
        <v>64594</v>
      </c>
      <c r="F7" s="16">
        <v>66040</v>
      </c>
      <c r="G7" s="16">
        <v>96586</v>
      </c>
      <c r="H7" s="16">
        <v>125358</v>
      </c>
      <c r="I7" s="16">
        <v>114044</v>
      </c>
      <c r="J7" s="16">
        <v>80751</v>
      </c>
      <c r="K7" s="16">
        <v>90827</v>
      </c>
      <c r="L7" s="16">
        <v>88130</v>
      </c>
      <c r="M7" s="16">
        <v>93840</v>
      </c>
      <c r="N7" s="16">
        <v>73183</v>
      </c>
    </row>
    <row r="8" spans="1:14" ht="14.25" customHeight="1">
      <c r="A8" s="14"/>
      <c r="B8" s="14" t="s">
        <v>41</v>
      </c>
      <c r="C8" s="16">
        <v>76970</v>
      </c>
      <c r="D8" s="16">
        <v>85567</v>
      </c>
      <c r="E8" s="16">
        <v>83394</v>
      </c>
      <c r="F8" s="16">
        <v>84450</v>
      </c>
      <c r="G8" s="16">
        <v>88307</v>
      </c>
      <c r="H8" s="16">
        <v>93256</v>
      </c>
      <c r="I8" s="16">
        <v>90173</v>
      </c>
      <c r="J8" s="16">
        <v>79499</v>
      </c>
      <c r="K8" s="16">
        <v>93159</v>
      </c>
      <c r="L8" s="16">
        <v>102562</v>
      </c>
      <c r="M8" s="16">
        <f>4602+96932</f>
        <v>101534</v>
      </c>
      <c r="N8" s="16">
        <v>114413</v>
      </c>
    </row>
    <row r="9" spans="1:14" ht="14.25" customHeight="1">
      <c r="A9" s="14"/>
      <c r="B9" s="14" t="s">
        <v>42</v>
      </c>
      <c r="C9" s="16">
        <v>7741</v>
      </c>
      <c r="D9" s="16">
        <v>21667</v>
      </c>
      <c r="E9" s="16">
        <v>5185</v>
      </c>
      <c r="F9" s="16">
        <v>661</v>
      </c>
      <c r="G9" s="16">
        <v>328</v>
      </c>
      <c r="H9" s="16">
        <v>3929</v>
      </c>
      <c r="I9" s="16">
        <v>6230</v>
      </c>
      <c r="J9" s="16">
        <v>629</v>
      </c>
      <c r="K9" s="16">
        <v>709</v>
      </c>
      <c r="L9" s="16">
        <v>2398</v>
      </c>
      <c r="M9" s="18" t="s">
        <v>184</v>
      </c>
      <c r="N9" s="18" t="s">
        <v>153</v>
      </c>
    </row>
    <row r="10" spans="1:14" ht="14.25" customHeight="1">
      <c r="A10" s="14"/>
      <c r="B10" s="14" t="s">
        <v>43</v>
      </c>
      <c r="C10" s="16">
        <v>82977</v>
      </c>
      <c r="D10" s="16">
        <v>89832</v>
      </c>
      <c r="E10" s="16">
        <v>107101</v>
      </c>
      <c r="F10" s="16">
        <v>104886</v>
      </c>
      <c r="G10" s="16">
        <v>100657</v>
      </c>
      <c r="H10" s="16">
        <v>109295</v>
      </c>
      <c r="I10" s="16">
        <v>126153</v>
      </c>
      <c r="J10" s="16">
        <v>117414</v>
      </c>
      <c r="K10" s="16">
        <v>108659</v>
      </c>
      <c r="L10" s="16">
        <v>142002</v>
      </c>
      <c r="M10" s="16">
        <v>177169</v>
      </c>
      <c r="N10" s="16">
        <v>182510</v>
      </c>
    </row>
    <row r="11" spans="1:14" ht="14.25" customHeight="1">
      <c r="A11" s="14"/>
      <c r="B11" s="14" t="s">
        <v>44</v>
      </c>
      <c r="C11" s="16">
        <v>17696</v>
      </c>
      <c r="D11" s="16">
        <v>17614</v>
      </c>
      <c r="E11" s="16">
        <v>19628</v>
      </c>
      <c r="F11" s="16">
        <v>20891</v>
      </c>
      <c r="G11" s="16">
        <v>21416</v>
      </c>
      <c r="H11" s="16">
        <v>22771</v>
      </c>
      <c r="I11" s="16">
        <v>17504</v>
      </c>
      <c r="J11" s="16">
        <v>19812</v>
      </c>
      <c r="K11" s="16">
        <v>19200</v>
      </c>
      <c r="L11" s="16">
        <v>25186</v>
      </c>
      <c r="M11" s="16">
        <v>34149</v>
      </c>
      <c r="N11" s="16">
        <v>39426</v>
      </c>
    </row>
    <row r="12" spans="1:14" ht="14.25" customHeight="1">
      <c r="A12" s="14"/>
      <c r="B12" s="14" t="s">
        <v>45</v>
      </c>
      <c r="C12" s="17">
        <v>-190</v>
      </c>
      <c r="D12" s="17">
        <v>-168</v>
      </c>
      <c r="E12" s="17">
        <v>-115</v>
      </c>
      <c r="F12" s="17">
        <v>-103</v>
      </c>
      <c r="G12" s="17">
        <v>-80</v>
      </c>
      <c r="H12" s="17">
        <v>-44</v>
      </c>
      <c r="I12" s="17">
        <v>-67</v>
      </c>
      <c r="J12" s="17">
        <v>-66</v>
      </c>
      <c r="K12" s="17">
        <v>-31</v>
      </c>
      <c r="L12" s="17">
        <v>-32</v>
      </c>
      <c r="M12" s="17">
        <v>-66</v>
      </c>
      <c r="N12" s="17">
        <v>-52</v>
      </c>
    </row>
    <row r="13" spans="1:14" ht="14.25" customHeight="1">
      <c r="A13" s="13" t="s">
        <v>46</v>
      </c>
      <c r="B13" s="14"/>
      <c r="C13" s="16">
        <v>232200</v>
      </c>
      <c r="D13" s="16">
        <v>261046</v>
      </c>
      <c r="E13" s="16">
        <v>279788</v>
      </c>
      <c r="F13" s="16">
        <v>276828</v>
      </c>
      <c r="G13" s="16">
        <v>307216</v>
      </c>
      <c r="H13" s="16">
        <v>354567</v>
      </c>
      <c r="I13" s="16">
        <v>354038</v>
      </c>
      <c r="J13" s="16">
        <v>298040</v>
      </c>
      <c r="K13" s="16">
        <v>312524</v>
      </c>
      <c r="L13" s="16">
        <v>360247</v>
      </c>
      <c r="M13" s="16">
        <v>406627</v>
      </c>
      <c r="N13" s="16">
        <v>409481</v>
      </c>
    </row>
    <row r="14" spans="1:14" ht="14.25" customHeight="1">
      <c r="A14" s="14" t="s">
        <v>47</v>
      </c>
      <c r="B14" s="14" t="s">
        <v>48</v>
      </c>
      <c r="C14" s="16">
        <v>149323</v>
      </c>
      <c r="D14" s="16">
        <v>157038</v>
      </c>
      <c r="E14" s="16">
        <v>166896</v>
      </c>
      <c r="F14" s="16">
        <v>175576</v>
      </c>
      <c r="G14" s="16">
        <v>185180</v>
      </c>
      <c r="H14" s="16">
        <v>184041</v>
      </c>
      <c r="I14" s="16">
        <v>197432</v>
      </c>
      <c r="J14" s="16">
        <v>204346</v>
      </c>
      <c r="K14" s="16">
        <v>219720</v>
      </c>
      <c r="L14" s="16">
        <v>229843</v>
      </c>
      <c r="M14" s="16">
        <v>256130</v>
      </c>
      <c r="N14" s="16">
        <v>308949</v>
      </c>
    </row>
    <row r="15" spans="1:14" ht="14.25" customHeight="1">
      <c r="A15" s="14"/>
      <c r="B15" s="13" t="s">
        <v>49</v>
      </c>
      <c r="C15" s="16">
        <v>13605</v>
      </c>
      <c r="D15" s="16">
        <v>13623</v>
      </c>
      <c r="E15" s="16">
        <v>13234</v>
      </c>
      <c r="F15" s="16">
        <v>11346</v>
      </c>
      <c r="G15" s="16">
        <v>9627</v>
      </c>
      <c r="H15" s="16">
        <v>8589</v>
      </c>
      <c r="I15" s="16">
        <v>12668</v>
      </c>
      <c r="J15" s="16">
        <v>13378</v>
      </c>
      <c r="K15" s="16">
        <v>10607</v>
      </c>
      <c r="L15" s="16">
        <v>10066</v>
      </c>
      <c r="M15" s="16">
        <v>11191</v>
      </c>
      <c r="N15" s="16">
        <v>10773</v>
      </c>
    </row>
    <row r="16" spans="1:14" ht="14.25" customHeight="1">
      <c r="A16" s="14"/>
      <c r="B16" s="14" t="s">
        <v>50</v>
      </c>
      <c r="C16" s="16">
        <v>66382</v>
      </c>
      <c r="D16" s="16">
        <v>78127</v>
      </c>
      <c r="E16" s="16">
        <v>105412</v>
      </c>
      <c r="F16" s="16">
        <v>96439</v>
      </c>
      <c r="G16" s="16">
        <v>97683</v>
      </c>
      <c r="H16" s="16">
        <v>96880</v>
      </c>
      <c r="I16" s="16">
        <v>90652</v>
      </c>
      <c r="J16" s="16">
        <v>82227</v>
      </c>
      <c r="K16" s="16">
        <v>97532</v>
      </c>
      <c r="L16" s="16">
        <v>98679</v>
      </c>
      <c r="M16" s="16">
        <v>91656</v>
      </c>
      <c r="N16" s="16">
        <v>109964</v>
      </c>
    </row>
    <row r="17" spans="1:14" ht="14.25" customHeight="1">
      <c r="A17" s="13" t="s">
        <v>51</v>
      </c>
      <c r="B17" s="14"/>
      <c r="C17" s="16">
        <v>229312</v>
      </c>
      <c r="D17" s="16">
        <v>248788</v>
      </c>
      <c r="E17" s="16">
        <v>285543</v>
      </c>
      <c r="F17" s="16">
        <v>283362</v>
      </c>
      <c r="G17" s="16">
        <v>292491</v>
      </c>
      <c r="H17" s="16">
        <v>289510</v>
      </c>
      <c r="I17" s="16">
        <v>300753</v>
      </c>
      <c r="J17" s="16">
        <v>299952</v>
      </c>
      <c r="K17" s="16">
        <v>327860</v>
      </c>
      <c r="L17" s="16">
        <v>338589</v>
      </c>
      <c r="M17" s="16">
        <v>358978</v>
      </c>
      <c r="N17" s="16">
        <v>429688</v>
      </c>
    </row>
    <row r="18" spans="1:14" ht="14.25" customHeight="1">
      <c r="A18" s="13" t="s">
        <v>52</v>
      </c>
      <c r="B18" s="14"/>
      <c r="C18" s="16">
        <v>461512</v>
      </c>
      <c r="D18" s="16">
        <v>509834</v>
      </c>
      <c r="E18" s="16">
        <v>565332</v>
      </c>
      <c r="F18" s="16">
        <v>560190</v>
      </c>
      <c r="G18" s="16">
        <v>599708</v>
      </c>
      <c r="H18" s="16">
        <v>644078</v>
      </c>
      <c r="I18" s="16">
        <v>654791</v>
      </c>
      <c r="J18" s="16">
        <v>597992</v>
      </c>
      <c r="K18" s="16">
        <v>640385</v>
      </c>
      <c r="L18" s="16">
        <v>698836</v>
      </c>
      <c r="M18" s="16">
        <v>765606</v>
      </c>
      <c r="N18" s="16">
        <v>839169</v>
      </c>
    </row>
    <row r="19" spans="1:14">
      <c r="A19" s="14" t="s">
        <v>53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>
      <c r="A20" s="14" t="s">
        <v>54</v>
      </c>
      <c r="B20" s="13" t="s">
        <v>55</v>
      </c>
      <c r="C20" s="16">
        <v>49896</v>
      </c>
      <c r="D20" s="16">
        <v>55936</v>
      </c>
      <c r="E20" s="16">
        <v>51690</v>
      </c>
      <c r="F20" s="16">
        <v>50108</v>
      </c>
      <c r="G20" s="16">
        <v>46575</v>
      </c>
      <c r="H20" s="16">
        <v>56213</v>
      </c>
      <c r="I20" s="16">
        <v>53933</v>
      </c>
      <c r="J20" s="16">
        <v>45007</v>
      </c>
      <c r="K20" s="16">
        <v>49419</v>
      </c>
      <c r="L20" s="16">
        <v>61888</v>
      </c>
      <c r="M20" s="16">
        <v>56167</v>
      </c>
      <c r="N20" s="16">
        <v>62184</v>
      </c>
    </row>
    <row r="21" spans="1:14">
      <c r="A21" s="14"/>
      <c r="B21" s="13" t="s">
        <v>56</v>
      </c>
      <c r="C21" s="18" t="s">
        <v>57</v>
      </c>
      <c r="D21" s="18">
        <v>10000</v>
      </c>
      <c r="E21" s="18" t="s">
        <v>57</v>
      </c>
      <c r="F21" s="18" t="s">
        <v>57</v>
      </c>
      <c r="G21" s="18" t="s">
        <v>57</v>
      </c>
      <c r="H21" s="18">
        <v>10000</v>
      </c>
      <c r="I21" s="18">
        <v>10000</v>
      </c>
      <c r="J21" s="18" t="s">
        <v>57</v>
      </c>
      <c r="K21" s="18" t="s">
        <v>57</v>
      </c>
      <c r="L21" s="18">
        <v>10003</v>
      </c>
      <c r="M21" s="18">
        <v>30000</v>
      </c>
      <c r="N21" s="18">
        <v>10000</v>
      </c>
    </row>
    <row r="22" spans="1:14">
      <c r="A22" s="14"/>
      <c r="B22" s="13" t="s">
        <v>58</v>
      </c>
      <c r="C22" s="16">
        <v>32330</v>
      </c>
      <c r="D22" s="16">
        <v>24205</v>
      </c>
      <c r="E22" s="16">
        <v>22059</v>
      </c>
      <c r="F22" s="16">
        <v>12558</v>
      </c>
      <c r="G22" s="16">
        <v>12301</v>
      </c>
      <c r="H22" s="16">
        <v>13850</v>
      </c>
      <c r="I22" s="16">
        <f>9965+8285</f>
        <v>18250</v>
      </c>
      <c r="J22" s="16">
        <v>17238</v>
      </c>
      <c r="K22" s="16">
        <v>12027</v>
      </c>
      <c r="L22" s="16">
        <v>22198</v>
      </c>
      <c r="M22" s="16">
        <v>36267</v>
      </c>
      <c r="N22" s="16">
        <v>31758</v>
      </c>
    </row>
    <row r="23" spans="1:14">
      <c r="A23" s="14"/>
      <c r="B23" s="14" t="s">
        <v>59</v>
      </c>
      <c r="C23" s="16">
        <v>30999</v>
      </c>
      <c r="D23" s="16">
        <v>25752</v>
      </c>
      <c r="E23" s="16">
        <v>38822</v>
      </c>
      <c r="F23" s="16">
        <v>40000</v>
      </c>
      <c r="G23" s="16">
        <v>50450</v>
      </c>
      <c r="H23" s="16">
        <v>38344</v>
      </c>
      <c r="I23" s="16">
        <v>43324</v>
      </c>
      <c r="J23" s="16">
        <v>43980</v>
      </c>
      <c r="K23" s="16">
        <v>51118</v>
      </c>
      <c r="L23" s="16">
        <v>59807</v>
      </c>
      <c r="M23" s="16">
        <v>98421</v>
      </c>
      <c r="N23" s="101">
        <v>104861</v>
      </c>
    </row>
    <row r="24" spans="1:14">
      <c r="A24" s="13" t="s">
        <v>60</v>
      </c>
      <c r="B24" s="14"/>
      <c r="C24" s="16">
        <v>113226</v>
      </c>
      <c r="D24" s="16">
        <v>115894</v>
      </c>
      <c r="E24" s="16">
        <v>112572</v>
      </c>
      <c r="F24" s="16">
        <v>102667</v>
      </c>
      <c r="G24" s="16">
        <v>109327</v>
      </c>
      <c r="H24" s="16">
        <v>118409</v>
      </c>
      <c r="I24" s="16">
        <v>125509</v>
      </c>
      <c r="J24" s="16">
        <v>106226</v>
      </c>
      <c r="K24" s="16">
        <v>112566</v>
      </c>
      <c r="L24" s="16">
        <v>153898</v>
      </c>
      <c r="M24" s="16">
        <v>220856</v>
      </c>
      <c r="N24" s="16">
        <v>208804</v>
      </c>
    </row>
    <row r="25" spans="1:14">
      <c r="A25" s="14" t="s">
        <v>61</v>
      </c>
      <c r="B25" s="13" t="s">
        <v>62</v>
      </c>
      <c r="C25" s="16">
        <v>20000</v>
      </c>
      <c r="D25" s="16">
        <v>30000</v>
      </c>
      <c r="E25" s="16">
        <v>30000</v>
      </c>
      <c r="F25" s="16">
        <v>30000</v>
      </c>
      <c r="G25" s="16">
        <v>30000</v>
      </c>
      <c r="H25" s="16">
        <v>50000</v>
      </c>
      <c r="I25" s="16">
        <v>40000</v>
      </c>
      <c r="J25" s="16">
        <v>40003</v>
      </c>
      <c r="K25" s="16">
        <v>140003</v>
      </c>
      <c r="L25" s="16">
        <v>130000</v>
      </c>
      <c r="M25" s="16">
        <v>100000</v>
      </c>
      <c r="N25" s="16">
        <v>90000</v>
      </c>
    </row>
    <row r="26" spans="1:14">
      <c r="A26" s="14"/>
      <c r="B26" s="14" t="s">
        <v>63</v>
      </c>
      <c r="C26" s="16">
        <v>46768</v>
      </c>
      <c r="D26" s="16">
        <v>41630</v>
      </c>
      <c r="E26" s="16">
        <v>34896</v>
      </c>
      <c r="F26" s="16">
        <v>28709</v>
      </c>
      <c r="G26" s="16">
        <v>29983</v>
      </c>
      <c r="H26" s="16">
        <v>25884</v>
      </c>
      <c r="I26" s="16">
        <v>36043</v>
      </c>
      <c r="J26" s="16">
        <v>32197</v>
      </c>
      <c r="K26" s="16">
        <v>115568</v>
      </c>
      <c r="L26" s="16">
        <v>106029</v>
      </c>
      <c r="M26" s="16">
        <v>108823</v>
      </c>
      <c r="N26" s="16">
        <v>124741</v>
      </c>
    </row>
    <row r="27" spans="1:14">
      <c r="A27" s="14"/>
      <c r="B27" s="14" t="s">
        <v>64</v>
      </c>
      <c r="C27" s="16">
        <v>4360</v>
      </c>
      <c r="D27" s="16">
        <v>7410</v>
      </c>
      <c r="E27" s="16">
        <v>18705</v>
      </c>
      <c r="F27" s="16">
        <v>14786</v>
      </c>
      <c r="G27" s="16">
        <v>16158</v>
      </c>
      <c r="H27" s="16">
        <v>14634</v>
      </c>
      <c r="I27" s="16">
        <v>7673</v>
      </c>
      <c r="J27" s="16">
        <v>7861</v>
      </c>
      <c r="K27" s="16">
        <v>13684</v>
      </c>
      <c r="L27" s="16">
        <v>16311</v>
      </c>
      <c r="M27" s="16">
        <v>14394</v>
      </c>
      <c r="N27" s="16">
        <v>23677</v>
      </c>
    </row>
    <row r="28" spans="1:14">
      <c r="A28" s="14"/>
      <c r="B28" s="19" t="s">
        <v>65</v>
      </c>
      <c r="C28" s="16">
        <v>11979</v>
      </c>
      <c r="D28" s="16">
        <v>17172</v>
      </c>
      <c r="E28" s="16">
        <v>10736</v>
      </c>
      <c r="F28" s="16">
        <v>13021</v>
      </c>
      <c r="G28" s="16">
        <v>12266</v>
      </c>
      <c r="H28" s="16">
        <v>17187</v>
      </c>
      <c r="I28" s="16">
        <v>17763</v>
      </c>
      <c r="J28" s="16">
        <v>12768</v>
      </c>
      <c r="K28" s="16">
        <v>8198</v>
      </c>
      <c r="L28" s="16">
        <v>7889</v>
      </c>
      <c r="M28" s="16">
        <v>4930</v>
      </c>
      <c r="N28" s="101">
        <v>4194</v>
      </c>
    </row>
    <row r="29" spans="1:14">
      <c r="A29" s="14"/>
      <c r="B29" s="14" t="s">
        <v>66</v>
      </c>
      <c r="C29" s="16">
        <v>2278</v>
      </c>
      <c r="D29" s="16">
        <v>1920</v>
      </c>
      <c r="E29" s="16">
        <v>2242</v>
      </c>
      <c r="F29" s="16">
        <v>2285</v>
      </c>
      <c r="G29" s="16">
        <v>2542</v>
      </c>
      <c r="H29" s="16">
        <v>4418</v>
      </c>
      <c r="I29" s="16">
        <v>4554</v>
      </c>
      <c r="J29" s="16">
        <v>6348</v>
      </c>
      <c r="K29" s="16">
        <v>5362</v>
      </c>
      <c r="L29" s="16">
        <v>5161</v>
      </c>
      <c r="M29" s="16">
        <f>1170+4995</f>
        <v>6165</v>
      </c>
      <c r="N29" s="101">
        <v>12889</v>
      </c>
    </row>
    <row r="30" spans="1:14">
      <c r="A30" s="13" t="s">
        <v>67</v>
      </c>
      <c r="B30" s="14"/>
      <c r="C30" s="16">
        <v>85386</v>
      </c>
      <c r="D30" s="16">
        <v>98134</v>
      </c>
      <c r="E30" s="16">
        <v>96581</v>
      </c>
      <c r="F30" s="16">
        <v>88802</v>
      </c>
      <c r="G30" s="16">
        <v>90951</v>
      </c>
      <c r="H30" s="16">
        <v>112126</v>
      </c>
      <c r="I30" s="16">
        <v>106038</v>
      </c>
      <c r="J30" s="16">
        <v>99182</v>
      </c>
      <c r="K30" s="16">
        <v>282818</v>
      </c>
      <c r="L30" s="16">
        <v>265394</v>
      </c>
      <c r="M30" s="16">
        <v>234314</v>
      </c>
      <c r="N30" s="16">
        <v>255503</v>
      </c>
    </row>
    <row r="31" spans="1:14">
      <c r="A31" s="13" t="s">
        <v>68</v>
      </c>
      <c r="B31" s="14"/>
      <c r="C31" s="18">
        <v>198613</v>
      </c>
      <c r="D31" s="18">
        <v>214029</v>
      </c>
      <c r="E31" s="18">
        <v>209154</v>
      </c>
      <c r="F31" s="18">
        <v>191469</v>
      </c>
      <c r="G31" s="18">
        <v>200278</v>
      </c>
      <c r="H31" s="18">
        <v>230536</v>
      </c>
      <c r="I31" s="18">
        <v>231547</v>
      </c>
      <c r="J31" s="18">
        <v>205408</v>
      </c>
      <c r="K31" s="18">
        <v>395384</v>
      </c>
      <c r="L31" s="18">
        <v>419292</v>
      </c>
      <c r="M31" s="18">
        <v>455170</v>
      </c>
      <c r="N31" s="18">
        <v>464308</v>
      </c>
    </row>
    <row r="32" spans="1:14">
      <c r="A32" s="13" t="s">
        <v>69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>
      <c r="A33" s="14" t="s">
        <v>70</v>
      </c>
      <c r="B33" s="14" t="s">
        <v>71</v>
      </c>
      <c r="C33" s="20">
        <v>36275</v>
      </c>
      <c r="D33" s="20">
        <v>36275</v>
      </c>
      <c r="E33" s="20">
        <v>36275</v>
      </c>
      <c r="F33" s="20">
        <v>36275</v>
      </c>
      <c r="G33" s="20">
        <v>36275</v>
      </c>
      <c r="H33" s="20">
        <v>36275</v>
      </c>
      <c r="I33" s="20">
        <v>36275</v>
      </c>
      <c r="J33" s="20">
        <v>36275</v>
      </c>
      <c r="K33" s="20">
        <v>36275</v>
      </c>
      <c r="L33" s="20">
        <v>36275</v>
      </c>
      <c r="M33" s="20">
        <v>36275</v>
      </c>
      <c r="N33" s="20">
        <v>36275</v>
      </c>
    </row>
    <row r="34" spans="1:14">
      <c r="A34" s="14"/>
      <c r="B34" s="14" t="s">
        <v>72</v>
      </c>
      <c r="C34" s="20">
        <v>31579</v>
      </c>
      <c r="D34" s="20">
        <v>31579</v>
      </c>
      <c r="E34" s="20">
        <v>31579</v>
      </c>
      <c r="F34" s="20">
        <v>31579</v>
      </c>
      <c r="G34" s="20">
        <v>31867</v>
      </c>
      <c r="H34" s="20">
        <v>31642</v>
      </c>
      <c r="I34" s="20">
        <v>31692</v>
      </c>
      <c r="J34" s="20">
        <v>31692</v>
      </c>
      <c r="K34" s="20" t="s">
        <v>182</v>
      </c>
      <c r="L34" s="20">
        <v>14</v>
      </c>
      <c r="M34" s="20">
        <v>132</v>
      </c>
      <c r="N34" s="20">
        <v>0</v>
      </c>
    </row>
    <row r="35" spans="1:14">
      <c r="A35" s="14"/>
      <c r="B35" s="14" t="s">
        <v>73</v>
      </c>
      <c r="C35" s="20">
        <v>164927</v>
      </c>
      <c r="D35" s="20">
        <v>183199</v>
      </c>
      <c r="E35" s="20">
        <v>211478</v>
      </c>
      <c r="F35" s="20">
        <v>242657</v>
      </c>
      <c r="G35" s="20">
        <v>266462</v>
      </c>
      <c r="H35" s="20">
        <v>292104</v>
      </c>
      <c r="I35" s="20">
        <v>294149</v>
      </c>
      <c r="J35" s="20">
        <v>271762</v>
      </c>
      <c r="K35" s="20">
        <v>152816</v>
      </c>
      <c r="L35" s="20">
        <v>174500</v>
      </c>
      <c r="M35" s="20">
        <v>204529</v>
      </c>
      <c r="N35" s="20">
        <v>233115</v>
      </c>
    </row>
    <row r="36" spans="1:14">
      <c r="A36" s="14"/>
      <c r="B36" s="14" t="s">
        <v>74</v>
      </c>
      <c r="C36" s="21">
        <v>-6025</v>
      </c>
      <c r="D36" s="21">
        <v>-6349</v>
      </c>
      <c r="E36" s="21">
        <v>-6385</v>
      </c>
      <c r="F36" s="21">
        <v>-10388</v>
      </c>
      <c r="G36" s="21">
        <v>-4025</v>
      </c>
      <c r="H36" s="21">
        <v>-14004</v>
      </c>
      <c r="I36" s="21">
        <v>-4344</v>
      </c>
      <c r="J36" s="21">
        <v>-5050</v>
      </c>
      <c r="K36" s="21">
        <v>-1446</v>
      </c>
      <c r="L36" s="21">
        <v>-6090</v>
      </c>
      <c r="M36" s="21">
        <v>-15716</v>
      </c>
      <c r="N36" s="21">
        <v>-15895</v>
      </c>
    </row>
    <row r="37" spans="1:14">
      <c r="A37" s="14" t="s">
        <v>75</v>
      </c>
      <c r="B37" s="14"/>
      <c r="C37" s="20">
        <v>226757</v>
      </c>
      <c r="D37" s="20">
        <v>244704</v>
      </c>
      <c r="E37" s="20">
        <v>272947</v>
      </c>
      <c r="F37" s="20">
        <v>300123</v>
      </c>
      <c r="G37" s="20">
        <v>330579</v>
      </c>
      <c r="H37" s="20">
        <v>346017</v>
      </c>
      <c r="I37" s="20">
        <v>357772</v>
      </c>
      <c r="J37" s="20">
        <v>334679</v>
      </c>
      <c r="K37" s="20">
        <v>187645</v>
      </c>
      <c r="L37" s="20">
        <v>204699</v>
      </c>
      <c r="M37" s="20">
        <v>225221</v>
      </c>
      <c r="N37" s="20">
        <v>253496</v>
      </c>
    </row>
    <row r="38" spans="1:14">
      <c r="A38" s="14" t="s">
        <v>76</v>
      </c>
      <c r="B38" s="14"/>
      <c r="C38" s="20">
        <v>14207</v>
      </c>
      <c r="D38" s="20">
        <v>23907</v>
      </c>
      <c r="E38" s="20">
        <v>51219</v>
      </c>
      <c r="F38" s="20">
        <v>37301</v>
      </c>
      <c r="G38" s="20">
        <v>39040</v>
      </c>
      <c r="H38" s="20">
        <v>38858</v>
      </c>
      <c r="I38" s="20">
        <v>35825</v>
      </c>
      <c r="J38" s="20">
        <v>27865</v>
      </c>
      <c r="K38" s="20">
        <v>50207</v>
      </c>
      <c r="L38" s="20">
        <v>67317</v>
      </c>
      <c r="M38" s="20">
        <v>69988</v>
      </c>
      <c r="N38" s="20">
        <v>105399</v>
      </c>
    </row>
    <row r="39" spans="1:14">
      <c r="A39" s="14" t="s">
        <v>77</v>
      </c>
      <c r="B39" s="14"/>
      <c r="C39" s="20">
        <v>21935</v>
      </c>
      <c r="D39" s="20">
        <v>27193</v>
      </c>
      <c r="E39" s="20">
        <v>32010</v>
      </c>
      <c r="F39" s="20">
        <v>31296</v>
      </c>
      <c r="G39" s="20">
        <v>29809</v>
      </c>
      <c r="H39" s="20">
        <v>28665</v>
      </c>
      <c r="I39" s="20">
        <v>29645</v>
      </c>
      <c r="J39" s="20">
        <v>30038</v>
      </c>
      <c r="K39" s="20">
        <v>7148</v>
      </c>
      <c r="L39" s="20">
        <v>7526</v>
      </c>
      <c r="M39" s="20">
        <v>15225</v>
      </c>
      <c r="N39" s="20">
        <v>15964</v>
      </c>
    </row>
    <row r="40" spans="1:14">
      <c r="A40" s="14" t="s">
        <v>78</v>
      </c>
      <c r="B40" s="14"/>
      <c r="C40" s="20">
        <v>262899</v>
      </c>
      <c r="D40" s="20">
        <v>295805</v>
      </c>
      <c r="E40" s="20">
        <v>356177</v>
      </c>
      <c r="F40" s="20">
        <v>368720</v>
      </c>
      <c r="G40" s="20">
        <v>399429</v>
      </c>
      <c r="H40" s="20">
        <v>413541</v>
      </c>
      <c r="I40" s="20">
        <v>423243</v>
      </c>
      <c r="J40" s="20">
        <v>392583</v>
      </c>
      <c r="K40" s="20">
        <v>245000</v>
      </c>
      <c r="L40" s="20">
        <v>279544</v>
      </c>
      <c r="M40" s="20">
        <v>310435</v>
      </c>
      <c r="N40" s="20">
        <v>374861</v>
      </c>
    </row>
    <row r="41" spans="1:14">
      <c r="A41" s="22" t="s">
        <v>79</v>
      </c>
      <c r="B41" s="22"/>
      <c r="C41" s="23">
        <v>461512</v>
      </c>
      <c r="D41" s="23">
        <v>509834</v>
      </c>
      <c r="E41" s="23">
        <v>565332</v>
      </c>
      <c r="F41" s="23">
        <v>560190</v>
      </c>
      <c r="G41" s="23">
        <v>599708</v>
      </c>
      <c r="H41" s="23">
        <v>644078</v>
      </c>
      <c r="I41" s="23">
        <v>654791</v>
      </c>
      <c r="J41" s="23">
        <v>597992</v>
      </c>
      <c r="K41" s="23">
        <v>640385</v>
      </c>
      <c r="L41" s="23">
        <v>698836</v>
      </c>
      <c r="M41" s="23">
        <v>765606</v>
      </c>
      <c r="N41" s="23">
        <v>839169</v>
      </c>
    </row>
    <row r="50" spans="1:2">
      <c r="A50" s="11"/>
      <c r="B50" s="11"/>
    </row>
    <row r="51" spans="1:2">
      <c r="A51" s="11"/>
      <c r="B51" s="11"/>
    </row>
    <row r="52" spans="1:2">
      <c r="A52" s="11"/>
      <c r="B52" s="11"/>
    </row>
    <row r="53" spans="1:2">
      <c r="A53" s="11"/>
      <c r="B53" s="11"/>
    </row>
    <row r="54" spans="1:2">
      <c r="A54" s="11"/>
      <c r="B54" s="11"/>
    </row>
    <row r="55" spans="1:2">
      <c r="A55" s="11"/>
      <c r="B55" s="11"/>
    </row>
  </sheetData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8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58"/>
  <sheetViews>
    <sheetView showGridLines="0" zoomScaleNormal="100" workbookViewId="0">
      <pane xSplit="2" ySplit="5" topLeftCell="C6" activePane="bottomRight" state="frozen"/>
      <selection activeCell="C1" sqref="C1:D1048576"/>
      <selection pane="topRight" activeCell="C1" sqref="C1:D1048576"/>
      <selection pane="bottomLeft" activeCell="C1" sqref="C1:D1048576"/>
      <selection pane="bottomRight" activeCell="L31" sqref="L31"/>
    </sheetView>
  </sheetViews>
  <sheetFormatPr defaultColWidth="9" defaultRowHeight="13"/>
  <cols>
    <col min="1" max="1" width="11.453125" style="24" customWidth="1"/>
    <col min="2" max="2" width="22.26953125" style="24" customWidth="1"/>
    <col min="3" max="6" width="9" style="24" customWidth="1"/>
    <col min="7" max="16384" width="9" style="24"/>
  </cols>
  <sheetData>
    <row r="1" spans="1:45">
      <c r="A1" s="24" t="s">
        <v>152</v>
      </c>
    </row>
    <row r="3" spans="1:45" ht="16.5">
      <c r="A3" s="25" t="s">
        <v>150</v>
      </c>
    </row>
    <row r="4" spans="1:45" ht="14.2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 t="s">
        <v>37</v>
      </c>
    </row>
    <row r="5" spans="1:45" ht="14.25" customHeight="1">
      <c r="A5" s="29"/>
      <c r="B5" s="29"/>
      <c r="C5" s="30" t="s">
        <v>3</v>
      </c>
      <c r="D5" s="30" t="s">
        <v>4</v>
      </c>
      <c r="E5" s="30" t="s">
        <v>5</v>
      </c>
      <c r="F5" s="30" t="s">
        <v>6</v>
      </c>
      <c r="G5" s="30" t="s">
        <v>7</v>
      </c>
      <c r="H5" s="83">
        <v>43160</v>
      </c>
      <c r="I5" s="83">
        <v>43525</v>
      </c>
      <c r="J5" s="83">
        <v>43891</v>
      </c>
      <c r="K5" s="83">
        <v>44256</v>
      </c>
      <c r="L5" s="83">
        <v>44621</v>
      </c>
      <c r="M5" s="83">
        <v>44986</v>
      </c>
      <c r="N5" s="83">
        <v>45352</v>
      </c>
    </row>
    <row r="6" spans="1:45" ht="14.25" customHeight="1">
      <c r="A6" s="29" t="s">
        <v>80</v>
      </c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45" ht="14.25" customHeight="1">
      <c r="A7" s="29" t="s">
        <v>81</v>
      </c>
      <c r="B7" s="29"/>
      <c r="C7" s="31">
        <v>358513</v>
      </c>
      <c r="D7" s="31">
        <v>413786</v>
      </c>
      <c r="E7" s="31">
        <v>443775</v>
      </c>
      <c r="F7" s="31">
        <v>449878</v>
      </c>
      <c r="G7" s="31">
        <v>440061</v>
      </c>
      <c r="H7" s="31">
        <v>462956</v>
      </c>
      <c r="I7" s="31">
        <v>464859</v>
      </c>
      <c r="J7" s="31">
        <v>412826</v>
      </c>
      <c r="K7" s="31">
        <v>393568</v>
      </c>
      <c r="L7" s="31">
        <v>467937</v>
      </c>
      <c r="M7" s="31">
        <v>538026</v>
      </c>
      <c r="N7" s="31">
        <v>558056</v>
      </c>
    </row>
    <row r="8" spans="1:45" ht="14.25" customHeight="1">
      <c r="A8" s="29"/>
      <c r="B8" s="29" t="s">
        <v>82</v>
      </c>
      <c r="C8" s="31">
        <v>277644</v>
      </c>
      <c r="D8" s="31">
        <v>316207</v>
      </c>
      <c r="E8" s="31">
        <v>327628</v>
      </c>
      <c r="F8" s="31">
        <v>316049</v>
      </c>
      <c r="G8" s="31">
        <v>303229</v>
      </c>
      <c r="H8" s="31">
        <v>325754</v>
      </c>
      <c r="I8" s="31">
        <v>331086</v>
      </c>
      <c r="J8" s="31">
        <v>301774</v>
      </c>
      <c r="K8" s="31">
        <v>282136</v>
      </c>
      <c r="L8" s="31">
        <v>329329</v>
      </c>
      <c r="M8" s="31">
        <v>392214</v>
      </c>
      <c r="N8" s="31">
        <v>398776</v>
      </c>
    </row>
    <row r="9" spans="1:45" ht="14.25" customHeight="1">
      <c r="A9" s="29" t="s">
        <v>83</v>
      </c>
      <c r="B9" s="29"/>
      <c r="C9" s="31">
        <v>80869</v>
      </c>
      <c r="D9" s="31">
        <v>97578</v>
      </c>
      <c r="E9" s="31">
        <v>116147</v>
      </c>
      <c r="F9" s="31">
        <v>133829</v>
      </c>
      <c r="G9" s="31">
        <v>136832</v>
      </c>
      <c r="H9" s="31">
        <v>137201</v>
      </c>
      <c r="I9" s="31">
        <v>133773</v>
      </c>
      <c r="J9" s="31">
        <v>111051</v>
      </c>
      <c r="K9" s="31">
        <v>111431</v>
      </c>
      <c r="L9" s="31">
        <v>138607</v>
      </c>
      <c r="M9" s="31">
        <v>145811</v>
      </c>
      <c r="N9" s="31">
        <v>159280</v>
      </c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</row>
    <row r="10" spans="1:45" ht="14.25" customHeight="1">
      <c r="A10" s="29"/>
      <c r="B10" s="29" t="s">
        <v>84</v>
      </c>
      <c r="C10" s="31">
        <v>54672</v>
      </c>
      <c r="D10" s="31">
        <v>59666</v>
      </c>
      <c r="E10" s="31">
        <v>64844</v>
      </c>
      <c r="F10" s="31">
        <v>69479</v>
      </c>
      <c r="G10" s="31">
        <v>72526</v>
      </c>
      <c r="H10" s="31">
        <v>78269</v>
      </c>
      <c r="I10" s="31">
        <v>82602</v>
      </c>
      <c r="J10" s="31">
        <v>81406</v>
      </c>
      <c r="K10" s="31">
        <v>79708</v>
      </c>
      <c r="L10" s="31">
        <v>87910</v>
      </c>
      <c r="M10" s="31">
        <v>98303</v>
      </c>
      <c r="N10" s="31">
        <v>96887</v>
      </c>
    </row>
    <row r="11" spans="1:45" ht="14.25" customHeight="1">
      <c r="A11" s="29" t="s">
        <v>85</v>
      </c>
      <c r="B11" s="29"/>
      <c r="C11" s="31">
        <v>26196</v>
      </c>
      <c r="D11" s="31">
        <v>37912</v>
      </c>
      <c r="E11" s="31">
        <v>51303</v>
      </c>
      <c r="F11" s="31">
        <v>64349</v>
      </c>
      <c r="G11" s="31">
        <v>64306</v>
      </c>
      <c r="H11" s="31">
        <v>58932</v>
      </c>
      <c r="I11" s="31">
        <v>51171</v>
      </c>
      <c r="J11" s="31">
        <v>29644</v>
      </c>
      <c r="K11" s="31">
        <v>31723</v>
      </c>
      <c r="L11" s="31">
        <v>50697</v>
      </c>
      <c r="M11" s="31">
        <v>47508</v>
      </c>
      <c r="N11" s="31">
        <v>62393</v>
      </c>
    </row>
    <row r="12" spans="1:45" ht="14.25" customHeight="1">
      <c r="A12" s="29" t="s">
        <v>86</v>
      </c>
      <c r="B12" s="29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45" ht="14.25" customHeight="1">
      <c r="A13" s="29" t="s">
        <v>87</v>
      </c>
      <c r="B13" s="29"/>
      <c r="C13" s="31">
        <v>4536</v>
      </c>
      <c r="D13" s="31">
        <v>5471</v>
      </c>
      <c r="E13" s="31">
        <v>6088</v>
      </c>
      <c r="F13" s="31">
        <v>4931</v>
      </c>
      <c r="G13" s="31">
        <v>5165</v>
      </c>
      <c r="H13" s="31">
        <v>4834</v>
      </c>
      <c r="I13" s="31">
        <v>6071</v>
      </c>
      <c r="J13" s="31">
        <v>5297</v>
      </c>
      <c r="K13" s="31">
        <v>6408</v>
      </c>
      <c r="L13" s="31">
        <v>8694</v>
      </c>
      <c r="M13" s="31">
        <v>7637</v>
      </c>
      <c r="N13" s="31">
        <v>8952</v>
      </c>
    </row>
    <row r="14" spans="1:45" ht="14.25" customHeight="1">
      <c r="A14" s="33" t="s">
        <v>88</v>
      </c>
      <c r="B14" s="29"/>
      <c r="C14" s="31">
        <v>2153</v>
      </c>
      <c r="D14" s="31">
        <v>1950</v>
      </c>
      <c r="E14" s="31">
        <v>2328</v>
      </c>
      <c r="F14" s="31">
        <v>3877</v>
      </c>
      <c r="G14" s="31">
        <v>3256</v>
      </c>
      <c r="H14" s="31">
        <v>2672</v>
      </c>
      <c r="I14" s="31">
        <v>3808</v>
      </c>
      <c r="J14" s="31">
        <v>3161</v>
      </c>
      <c r="K14" s="31">
        <v>3448</v>
      </c>
      <c r="L14" s="31">
        <v>2100</v>
      </c>
      <c r="M14" s="31">
        <v>3111</v>
      </c>
      <c r="N14" s="31">
        <v>2949</v>
      </c>
    </row>
    <row r="15" spans="1:45" ht="14.25" customHeight="1">
      <c r="A15" s="29" t="s">
        <v>89</v>
      </c>
      <c r="B15" s="29"/>
      <c r="C15" s="31">
        <v>28580</v>
      </c>
      <c r="D15" s="31">
        <v>41433</v>
      </c>
      <c r="E15" s="31">
        <v>55063</v>
      </c>
      <c r="F15" s="31">
        <v>65404</v>
      </c>
      <c r="G15" s="31">
        <v>66215</v>
      </c>
      <c r="H15" s="31">
        <v>61093</v>
      </c>
      <c r="I15" s="31">
        <v>53433</v>
      </c>
      <c r="J15" s="31">
        <v>31781</v>
      </c>
      <c r="K15" s="31">
        <v>34683</v>
      </c>
      <c r="L15" s="31">
        <v>57291</v>
      </c>
      <c r="M15" s="31">
        <v>52035</v>
      </c>
      <c r="N15" s="31">
        <v>68396</v>
      </c>
    </row>
    <row r="16" spans="1:45" ht="14.25" customHeight="1">
      <c r="A16" s="33" t="s">
        <v>90</v>
      </c>
      <c r="B16" s="29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4.25" customHeight="1">
      <c r="A17" s="29" t="s">
        <v>91</v>
      </c>
      <c r="B17" s="29"/>
      <c r="C17" s="34">
        <v>326</v>
      </c>
      <c r="D17" s="34">
        <v>2396</v>
      </c>
      <c r="E17" s="34">
        <v>988</v>
      </c>
      <c r="F17" s="34">
        <v>4689</v>
      </c>
      <c r="G17" s="31">
        <v>2584</v>
      </c>
      <c r="H17" s="31">
        <v>5159</v>
      </c>
      <c r="I17" s="31">
        <v>8076</v>
      </c>
      <c r="J17" s="31">
        <v>2731</v>
      </c>
      <c r="K17" s="31">
        <v>3243</v>
      </c>
      <c r="L17" s="31">
        <v>1878</v>
      </c>
      <c r="M17" s="31">
        <v>5519</v>
      </c>
      <c r="N17" s="31">
        <v>11354</v>
      </c>
    </row>
    <row r="18" spans="1:14" ht="14.25" customHeight="1">
      <c r="A18" s="29" t="s">
        <v>92</v>
      </c>
      <c r="B18" s="29"/>
      <c r="C18" s="31">
        <v>3623</v>
      </c>
      <c r="D18" s="31">
        <v>3005</v>
      </c>
      <c r="E18" s="31">
        <v>3105</v>
      </c>
      <c r="F18" s="31">
        <v>6602</v>
      </c>
      <c r="G18" s="31">
        <v>4426</v>
      </c>
      <c r="H18" s="31">
        <v>7023</v>
      </c>
      <c r="I18" s="31">
        <v>7775</v>
      </c>
      <c r="J18" s="31">
        <v>17856</v>
      </c>
      <c r="K18" s="31">
        <v>4885</v>
      </c>
      <c r="L18" s="31">
        <v>12886</v>
      </c>
      <c r="M18" s="31">
        <v>2587</v>
      </c>
      <c r="N18" s="31">
        <v>3718</v>
      </c>
    </row>
    <row r="19" spans="1:14" ht="14.25" customHeight="1">
      <c r="A19" s="33" t="s">
        <v>93</v>
      </c>
      <c r="B19" s="29"/>
      <c r="C19" s="31">
        <v>25282</v>
      </c>
      <c r="D19" s="31">
        <v>40823</v>
      </c>
      <c r="E19" s="31">
        <v>52947</v>
      </c>
      <c r="F19" s="31">
        <v>63491</v>
      </c>
      <c r="G19" s="31">
        <v>64373</v>
      </c>
      <c r="H19" s="31">
        <v>59229</v>
      </c>
      <c r="I19" s="31">
        <v>53734</v>
      </c>
      <c r="J19" s="31">
        <v>16656</v>
      </c>
      <c r="K19" s="31">
        <v>33040</v>
      </c>
      <c r="L19" s="31">
        <v>46283</v>
      </c>
      <c r="M19" s="31">
        <v>54967</v>
      </c>
      <c r="N19" s="31">
        <v>76032</v>
      </c>
    </row>
    <row r="20" spans="1:14" ht="14.25" customHeight="1">
      <c r="A20" s="33" t="s">
        <v>94</v>
      </c>
      <c r="B20" s="29"/>
      <c r="C20" s="31">
        <v>8867</v>
      </c>
      <c r="D20" s="31">
        <v>10732</v>
      </c>
      <c r="E20" s="31">
        <v>15695</v>
      </c>
      <c r="F20" s="31">
        <v>16630</v>
      </c>
      <c r="G20" s="31">
        <v>16686</v>
      </c>
      <c r="H20" s="31">
        <v>14537</v>
      </c>
      <c r="I20" s="31">
        <v>13910</v>
      </c>
      <c r="J20" s="31">
        <v>4882</v>
      </c>
      <c r="K20" s="31">
        <v>8272</v>
      </c>
      <c r="L20" s="31">
        <v>12630</v>
      </c>
      <c r="M20" s="31">
        <v>13055</v>
      </c>
      <c r="N20" s="31">
        <v>17113</v>
      </c>
    </row>
    <row r="21" spans="1:14" ht="14.25" customHeight="1">
      <c r="A21" s="33" t="s">
        <v>95</v>
      </c>
      <c r="B21" s="29"/>
      <c r="C21" s="35">
        <v>-1376</v>
      </c>
      <c r="D21" s="35">
        <v>4085</v>
      </c>
      <c r="E21" s="35">
        <v>1155</v>
      </c>
      <c r="F21" s="35">
        <v>305</v>
      </c>
      <c r="G21" s="35">
        <v>-2439</v>
      </c>
      <c r="H21" s="35">
        <v>225</v>
      </c>
      <c r="I21" s="35">
        <v>-2106</v>
      </c>
      <c r="J21" s="35">
        <v>333</v>
      </c>
      <c r="K21" s="35">
        <v>2333</v>
      </c>
      <c r="L21" s="35">
        <v>1598</v>
      </c>
      <c r="M21" s="35">
        <v>270</v>
      </c>
      <c r="N21" s="35">
        <v>2374</v>
      </c>
    </row>
    <row r="22" spans="1:14" ht="14.25" customHeight="1">
      <c r="A22" s="36" t="s">
        <v>96</v>
      </c>
      <c r="B22" s="29"/>
      <c r="C22" s="31">
        <v>2419</v>
      </c>
      <c r="D22" s="31">
        <v>3162</v>
      </c>
      <c r="E22" s="31">
        <v>4843</v>
      </c>
      <c r="F22" s="31">
        <v>6242</v>
      </c>
      <c r="G22" s="31">
        <v>6928</v>
      </c>
      <c r="H22" s="31">
        <v>7404</v>
      </c>
      <c r="I22" s="31">
        <v>6628</v>
      </c>
      <c r="J22" s="31">
        <v>6462</v>
      </c>
      <c r="K22" s="31">
        <v>2722</v>
      </c>
      <c r="L22" s="31">
        <v>799</v>
      </c>
      <c r="M22" s="31">
        <v>958</v>
      </c>
      <c r="N22" s="31">
        <v>710</v>
      </c>
    </row>
    <row r="23" spans="1:14" ht="14.25" customHeight="1">
      <c r="A23" s="33" t="s">
        <v>97</v>
      </c>
      <c r="B23" s="29"/>
      <c r="C23" s="31">
        <v>15372</v>
      </c>
      <c r="D23" s="31">
        <v>22843</v>
      </c>
      <c r="E23" s="31">
        <v>31252</v>
      </c>
      <c r="F23" s="31">
        <v>40313</v>
      </c>
      <c r="G23" s="31">
        <v>43198</v>
      </c>
      <c r="H23" s="31">
        <v>37062</v>
      </c>
      <c r="I23" s="31">
        <v>35301</v>
      </c>
      <c r="J23" s="31">
        <v>4978</v>
      </c>
      <c r="K23" s="31">
        <v>19713</v>
      </c>
      <c r="L23" s="31">
        <v>31254</v>
      </c>
      <c r="M23" s="31">
        <v>40682</v>
      </c>
      <c r="N23" s="31">
        <v>55834</v>
      </c>
    </row>
    <row r="24" spans="1:14" ht="14.25" customHeight="1">
      <c r="A24" s="27"/>
      <c r="B24" s="2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>
      <c r="A25" s="27"/>
      <c r="B25" s="27"/>
    </row>
    <row r="26" spans="1:14">
      <c r="A26" s="27"/>
      <c r="B26" s="27"/>
    </row>
    <row r="27" spans="1:14">
      <c r="A27" s="27"/>
      <c r="B27" s="27"/>
    </row>
    <row r="28" spans="1:14">
      <c r="A28" s="27"/>
      <c r="B28" s="27"/>
    </row>
    <row r="29" spans="1:14">
      <c r="A29" s="27"/>
      <c r="B29" s="27"/>
    </row>
    <row r="30" spans="1:14">
      <c r="A30" s="27"/>
      <c r="B30" s="27"/>
    </row>
    <row r="31" spans="1:14">
      <c r="A31" s="27"/>
      <c r="B31" s="27"/>
    </row>
    <row r="32" spans="1:14">
      <c r="A32" s="27"/>
      <c r="B32" s="27"/>
    </row>
    <row r="33" spans="1:2">
      <c r="A33" s="27"/>
      <c r="B33" s="27"/>
    </row>
    <row r="34" spans="1:2">
      <c r="A34" s="27"/>
      <c r="B34" s="27"/>
    </row>
    <row r="35" spans="1:2">
      <c r="A35" s="27"/>
      <c r="B35" s="27"/>
    </row>
    <row r="36" spans="1:2">
      <c r="A36" s="27"/>
      <c r="B36" s="27"/>
    </row>
    <row r="37" spans="1:2">
      <c r="A37" s="27"/>
      <c r="B37" s="27"/>
    </row>
    <row r="38" spans="1:2">
      <c r="A38" s="27"/>
      <c r="B38" s="27"/>
    </row>
    <row r="39" spans="1:2">
      <c r="A39" s="27"/>
      <c r="B39" s="27"/>
    </row>
    <row r="40" spans="1:2">
      <c r="A40" s="27"/>
      <c r="B40" s="27"/>
    </row>
    <row r="41" spans="1:2">
      <c r="A41" s="27"/>
      <c r="B41" s="27"/>
    </row>
    <row r="42" spans="1:2">
      <c r="A42" s="27"/>
      <c r="B42" s="27"/>
    </row>
    <row r="43" spans="1:2">
      <c r="A43" s="27"/>
      <c r="B43" s="27"/>
    </row>
    <row r="44" spans="1:2">
      <c r="A44" s="27"/>
      <c r="B44" s="27"/>
    </row>
    <row r="45" spans="1:2">
      <c r="A45" s="27"/>
      <c r="B45" s="27"/>
    </row>
    <row r="46" spans="1:2">
      <c r="A46" s="27"/>
      <c r="B46" s="27"/>
    </row>
    <row r="47" spans="1:2">
      <c r="A47" s="27"/>
      <c r="B47" s="27"/>
    </row>
    <row r="48" spans="1:2">
      <c r="A48" s="27"/>
      <c r="B48" s="27"/>
    </row>
    <row r="49" spans="1:2">
      <c r="A49" s="27"/>
      <c r="B49" s="27"/>
    </row>
    <row r="50" spans="1:2">
      <c r="A50" s="27"/>
      <c r="B50" s="27"/>
    </row>
    <row r="51" spans="1:2">
      <c r="A51" s="27"/>
      <c r="B51" s="27"/>
    </row>
    <row r="52" spans="1:2">
      <c r="A52" s="27"/>
      <c r="B52" s="27"/>
    </row>
    <row r="53" spans="1:2">
      <c r="A53" s="27"/>
      <c r="B53" s="27"/>
    </row>
    <row r="54" spans="1:2">
      <c r="A54" s="27"/>
      <c r="B54" s="27"/>
    </row>
    <row r="55" spans="1:2">
      <c r="A55" s="27"/>
      <c r="B55" s="27"/>
    </row>
    <row r="56" spans="1:2">
      <c r="A56" s="27"/>
      <c r="B56" s="27"/>
    </row>
    <row r="57" spans="1:2">
      <c r="A57" s="27"/>
      <c r="B57" s="27"/>
    </row>
    <row r="58" spans="1:2">
      <c r="A58" s="27"/>
      <c r="B58" s="27"/>
    </row>
  </sheetData>
  <phoneticPr fontId="3"/>
  <printOptions gridLinesSet="0"/>
  <pageMargins left="0.78740157480314965" right="0.39370078740157483" top="0.98425196850393704" bottom="0.98425196850393704" header="0.51181102362204722" footer="0.51181102362204722"/>
  <pageSetup paperSize="9" scale="9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54"/>
  <sheetViews>
    <sheetView showGridLines="0" zoomScale="90" zoomScaleNormal="90" zoomScaleSheetLayoutView="90" workbookViewId="0">
      <pane xSplit="2" ySplit="5" topLeftCell="H6" activePane="bottomRight" state="frozen"/>
      <selection activeCell="C1" sqref="C1:D1048576"/>
      <selection pane="topRight" activeCell="C1" sqref="C1:D1048576"/>
      <selection pane="bottomLeft" activeCell="C1" sqref="C1:D1048576"/>
      <selection pane="bottomRight" activeCell="Q1" sqref="Q1:W1048576"/>
    </sheetView>
  </sheetViews>
  <sheetFormatPr defaultColWidth="9" defaultRowHeight="13"/>
  <cols>
    <col min="1" max="1" width="3.453125" style="8" customWidth="1"/>
    <col min="2" max="2" width="70.36328125" style="8" customWidth="1"/>
    <col min="3" max="10" width="10.26953125" style="8" bestFit="1" customWidth="1"/>
    <col min="11" max="13" width="11.453125" style="8" bestFit="1" customWidth="1"/>
    <col min="14" max="14" width="12.26953125" style="8" bestFit="1" customWidth="1"/>
    <col min="15" max="16384" width="9" style="8"/>
  </cols>
  <sheetData>
    <row r="1" spans="1:38">
      <c r="A1" s="8" t="s">
        <v>152</v>
      </c>
    </row>
    <row r="3" spans="1:38" ht="16.5">
      <c r="A3" s="9" t="s">
        <v>151</v>
      </c>
    </row>
    <row r="4" spans="1:38" ht="14.25" customHeight="1">
      <c r="A4" s="3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 t="s">
        <v>37</v>
      </c>
    </row>
    <row r="5" spans="1:38" ht="14.25" customHeight="1">
      <c r="A5" s="14"/>
      <c r="B5" s="14"/>
      <c r="C5" s="15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83">
        <v>43160</v>
      </c>
      <c r="I5" s="83">
        <v>43525</v>
      </c>
      <c r="J5" s="83">
        <v>43891</v>
      </c>
      <c r="K5" s="83">
        <v>44256</v>
      </c>
      <c r="L5" s="83">
        <v>44621</v>
      </c>
      <c r="M5" s="83">
        <v>44986</v>
      </c>
      <c r="N5" s="83">
        <v>45352</v>
      </c>
    </row>
    <row r="6" spans="1:38" ht="14.25" customHeight="1">
      <c r="A6" s="14" t="s">
        <v>98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38" ht="14.25" customHeight="1">
      <c r="A7" s="14"/>
      <c r="B7" s="14" t="s">
        <v>93</v>
      </c>
      <c r="C7" s="39">
        <v>25282</v>
      </c>
      <c r="D7" s="39">
        <v>40823</v>
      </c>
      <c r="E7" s="39">
        <v>52947</v>
      </c>
      <c r="F7" s="39">
        <v>63491</v>
      </c>
      <c r="G7" s="39">
        <v>64373</v>
      </c>
      <c r="H7" s="39">
        <v>59229</v>
      </c>
      <c r="I7" s="39">
        <v>53734</v>
      </c>
      <c r="J7" s="39">
        <v>16656</v>
      </c>
      <c r="K7" s="39">
        <v>33040</v>
      </c>
      <c r="L7" s="39">
        <v>46283</v>
      </c>
      <c r="M7" s="39">
        <v>54967</v>
      </c>
      <c r="N7" s="39">
        <v>76032</v>
      </c>
    </row>
    <row r="8" spans="1:38" ht="14.25" customHeight="1">
      <c r="A8" s="14"/>
      <c r="B8" s="14" t="s">
        <v>99</v>
      </c>
      <c r="C8" s="39">
        <v>24604</v>
      </c>
      <c r="D8" s="39">
        <v>24256</v>
      </c>
      <c r="E8" s="39">
        <v>24520</v>
      </c>
      <c r="F8" s="39">
        <v>24958</v>
      </c>
      <c r="G8" s="39">
        <v>29926</v>
      </c>
      <c r="H8" s="39">
        <v>32229</v>
      </c>
      <c r="I8" s="39">
        <v>30442</v>
      </c>
      <c r="J8" s="39">
        <v>29396</v>
      </c>
      <c r="K8" s="39">
        <v>26323</v>
      </c>
      <c r="L8" s="39">
        <v>27490</v>
      </c>
      <c r="M8" s="39">
        <v>31516</v>
      </c>
      <c r="N8" s="39">
        <v>33644</v>
      </c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</row>
    <row r="9" spans="1:38" ht="14.25" customHeight="1">
      <c r="A9" s="14"/>
      <c r="B9" s="14" t="s">
        <v>100</v>
      </c>
      <c r="C9" s="39">
        <v>818</v>
      </c>
      <c r="D9" s="39">
        <v>835</v>
      </c>
      <c r="E9" s="39">
        <v>1113</v>
      </c>
      <c r="F9" s="39">
        <v>1011</v>
      </c>
      <c r="G9" s="39">
        <v>910</v>
      </c>
      <c r="H9" s="39">
        <v>727</v>
      </c>
      <c r="I9" s="39">
        <v>608</v>
      </c>
      <c r="J9" s="39">
        <v>723</v>
      </c>
      <c r="K9" s="39">
        <v>1081</v>
      </c>
      <c r="L9" s="39">
        <v>705</v>
      </c>
      <c r="M9" s="39">
        <v>59</v>
      </c>
      <c r="N9" s="39">
        <v>59</v>
      </c>
    </row>
    <row r="10" spans="1:38" ht="14.25" customHeight="1">
      <c r="A10" s="13"/>
      <c r="B10" s="14" t="s">
        <v>102</v>
      </c>
      <c r="C10" s="39">
        <v>-1309</v>
      </c>
      <c r="D10" s="39">
        <v>-1559</v>
      </c>
      <c r="E10" s="39">
        <v>-1802</v>
      </c>
      <c r="F10" s="39">
        <v>-2367</v>
      </c>
      <c r="G10" s="39">
        <v>-1821</v>
      </c>
      <c r="H10" s="39">
        <v>-1770</v>
      </c>
      <c r="I10" s="39">
        <v>-2266</v>
      </c>
      <c r="J10" s="39">
        <v>-1932</v>
      </c>
      <c r="K10" s="39">
        <v>-1861</v>
      </c>
      <c r="L10" s="39">
        <v>-2907</v>
      </c>
      <c r="M10" s="39">
        <v>-3975</v>
      </c>
      <c r="N10" s="39">
        <v>-3933</v>
      </c>
    </row>
    <row r="11" spans="1:38" ht="14.25" customHeight="1">
      <c r="A11" s="14"/>
      <c r="B11" s="14" t="s">
        <v>103</v>
      </c>
      <c r="C11" s="39">
        <v>1232</v>
      </c>
      <c r="D11" s="39">
        <v>1113</v>
      </c>
      <c r="E11" s="39">
        <v>1376</v>
      </c>
      <c r="F11" s="39">
        <v>1131</v>
      </c>
      <c r="G11" s="39">
        <v>958</v>
      </c>
      <c r="H11" s="39">
        <v>1203</v>
      </c>
      <c r="I11" s="39">
        <v>1185</v>
      </c>
      <c r="J11" s="39">
        <v>1173</v>
      </c>
      <c r="K11" s="39">
        <v>1195</v>
      </c>
      <c r="L11" s="39">
        <v>1361</v>
      </c>
      <c r="M11" s="39">
        <v>1432</v>
      </c>
      <c r="N11" s="39">
        <v>1666</v>
      </c>
    </row>
    <row r="12" spans="1:38" ht="14.25" customHeight="1">
      <c r="A12" s="14"/>
      <c r="B12" s="14" t="s">
        <v>104</v>
      </c>
      <c r="C12" s="39">
        <v>-1147</v>
      </c>
      <c r="D12" s="39">
        <v>-726</v>
      </c>
      <c r="E12" s="39">
        <v>-1172</v>
      </c>
      <c r="F12" s="39">
        <v>-1094</v>
      </c>
      <c r="G12" s="39">
        <v>-870</v>
      </c>
      <c r="H12" s="39">
        <v>-1336</v>
      </c>
      <c r="I12" s="39">
        <v>-1762</v>
      </c>
      <c r="J12" s="39">
        <v>-1772</v>
      </c>
      <c r="K12" s="39">
        <v>-1785</v>
      </c>
      <c r="L12" s="39">
        <v>-1950</v>
      </c>
      <c r="M12" s="39">
        <v>-2335</v>
      </c>
      <c r="N12" s="39">
        <v>-2067</v>
      </c>
    </row>
    <row r="13" spans="1:38" ht="14.25" customHeight="1">
      <c r="A13" s="14"/>
      <c r="B13" s="14" t="s">
        <v>105</v>
      </c>
      <c r="C13" s="39">
        <v>-326</v>
      </c>
      <c r="D13" s="39">
        <v>-374</v>
      </c>
      <c r="E13" s="39">
        <v>-436</v>
      </c>
      <c r="F13" s="39">
        <v>-1003</v>
      </c>
      <c r="G13" s="39">
        <v>-47</v>
      </c>
      <c r="H13" s="39">
        <v>-391</v>
      </c>
      <c r="I13" s="39">
        <v>-12</v>
      </c>
      <c r="J13" s="39">
        <v>-115</v>
      </c>
      <c r="K13" s="39">
        <v>-60</v>
      </c>
      <c r="L13" s="39">
        <v>-213</v>
      </c>
      <c r="M13" s="39">
        <v>-74</v>
      </c>
      <c r="N13" s="39">
        <v>-155</v>
      </c>
    </row>
    <row r="14" spans="1:38" ht="14.25" customHeight="1">
      <c r="A14" s="14"/>
      <c r="B14" s="14" t="s">
        <v>106</v>
      </c>
      <c r="C14" s="39">
        <v>1389</v>
      </c>
      <c r="D14" s="39">
        <v>1744</v>
      </c>
      <c r="E14" s="39">
        <v>2539</v>
      </c>
      <c r="F14" s="39">
        <v>4311</v>
      </c>
      <c r="G14" s="39">
        <v>3361</v>
      </c>
      <c r="H14" s="39">
        <v>2260</v>
      </c>
      <c r="I14" s="39">
        <v>1715</v>
      </c>
      <c r="J14" s="39">
        <v>3098</v>
      </c>
      <c r="K14" s="39">
        <v>1099</v>
      </c>
      <c r="L14" s="39">
        <v>2901</v>
      </c>
      <c r="M14" s="39">
        <v>1524</v>
      </c>
      <c r="N14" s="39">
        <v>819</v>
      </c>
    </row>
    <row r="15" spans="1:38" ht="14.25" customHeight="1">
      <c r="A15" s="13"/>
      <c r="B15" s="14" t="s">
        <v>107</v>
      </c>
      <c r="C15" s="41">
        <v>4625</v>
      </c>
      <c r="D15" s="41">
        <v>-4824</v>
      </c>
      <c r="E15" s="41">
        <v>2801</v>
      </c>
      <c r="F15" s="41">
        <v>-4987</v>
      </c>
      <c r="G15" s="41">
        <v>-4161</v>
      </c>
      <c r="H15" s="41">
        <v>-5243</v>
      </c>
      <c r="I15" s="41">
        <v>4140</v>
      </c>
      <c r="J15" s="41">
        <v>8699</v>
      </c>
      <c r="K15" s="41">
        <v>-10846</v>
      </c>
      <c r="L15" s="41">
        <v>-3429</v>
      </c>
      <c r="M15" s="41">
        <v>4498</v>
      </c>
      <c r="N15" s="41">
        <v>-6177</v>
      </c>
    </row>
    <row r="16" spans="1:38" ht="14.25" customHeight="1">
      <c r="A16" s="42"/>
      <c r="B16" s="14" t="s">
        <v>108</v>
      </c>
      <c r="C16" s="39">
        <v>-7858</v>
      </c>
      <c r="D16" s="39">
        <v>-3323</v>
      </c>
      <c r="E16" s="39">
        <v>-12063</v>
      </c>
      <c r="F16" s="39">
        <v>-1317</v>
      </c>
      <c r="G16" s="39">
        <v>3778</v>
      </c>
      <c r="H16" s="39">
        <v>-8624</v>
      </c>
      <c r="I16" s="39">
        <v>-16149</v>
      </c>
      <c r="J16" s="39">
        <v>5709</v>
      </c>
      <c r="K16" s="39">
        <v>11091</v>
      </c>
      <c r="L16" s="41">
        <v>-27480</v>
      </c>
      <c r="M16" s="41">
        <v>-31875</v>
      </c>
      <c r="N16" s="41">
        <v>1420</v>
      </c>
    </row>
    <row r="17" spans="1:14">
      <c r="A17" s="42"/>
      <c r="B17" s="14" t="s">
        <v>109</v>
      </c>
      <c r="C17" s="39">
        <v>664</v>
      </c>
      <c r="D17" s="39">
        <v>2510</v>
      </c>
      <c r="E17" s="39">
        <v>-6680</v>
      </c>
      <c r="F17" s="39">
        <v>1325</v>
      </c>
      <c r="G17" s="39">
        <v>-3165</v>
      </c>
      <c r="H17" s="39">
        <v>9952</v>
      </c>
      <c r="I17" s="39">
        <v>-3049</v>
      </c>
      <c r="J17" s="39">
        <v>-7885</v>
      </c>
      <c r="K17" s="39">
        <v>2183</v>
      </c>
      <c r="L17" s="39">
        <v>7924</v>
      </c>
      <c r="M17" s="39">
        <v>-8701</v>
      </c>
      <c r="N17" s="39">
        <v>487</v>
      </c>
    </row>
    <row r="18" spans="1:14" ht="13.5" thickBot="1">
      <c r="A18" s="43"/>
      <c r="B18" s="44" t="s">
        <v>110</v>
      </c>
      <c r="C18" s="45">
        <v>-1110</v>
      </c>
      <c r="D18" s="45">
        <v>-5834</v>
      </c>
      <c r="E18" s="45">
        <v>3240</v>
      </c>
      <c r="F18" s="45">
        <v>-1900</v>
      </c>
      <c r="G18" s="45">
        <v>6759</v>
      </c>
      <c r="H18" s="45">
        <v>-6250</v>
      </c>
      <c r="I18" s="45">
        <v>2004</v>
      </c>
      <c r="J18" s="45">
        <v>10903</v>
      </c>
      <c r="K18" s="45">
        <v>989</v>
      </c>
      <c r="L18" s="45">
        <v>-607</v>
      </c>
      <c r="M18" s="45">
        <v>-11763</v>
      </c>
      <c r="N18" s="103">
        <v>-13287</v>
      </c>
    </row>
    <row r="19" spans="1:14" ht="13.5" thickBot="1">
      <c r="A19" s="46"/>
      <c r="B19" s="47" t="s">
        <v>111</v>
      </c>
      <c r="C19" s="48">
        <v>46864</v>
      </c>
      <c r="D19" s="48">
        <v>54642</v>
      </c>
      <c r="E19" s="48">
        <v>66383</v>
      </c>
      <c r="F19" s="48">
        <v>83558</v>
      </c>
      <c r="G19" s="48">
        <v>99999</v>
      </c>
      <c r="H19" s="48">
        <v>81987</v>
      </c>
      <c r="I19" s="48">
        <v>70590</v>
      </c>
      <c r="J19" s="48">
        <v>64653</v>
      </c>
      <c r="K19" s="48">
        <v>62449</v>
      </c>
      <c r="L19" s="48">
        <v>50074</v>
      </c>
      <c r="M19" s="48">
        <v>35274</v>
      </c>
      <c r="N19" s="48">
        <v>88510</v>
      </c>
    </row>
    <row r="20" spans="1:14">
      <c r="A20" s="49"/>
      <c r="B20" s="22" t="s">
        <v>112</v>
      </c>
      <c r="C20" s="50">
        <v>1929</v>
      </c>
      <c r="D20" s="50">
        <v>2697</v>
      </c>
      <c r="E20" s="50">
        <v>3255</v>
      </c>
      <c r="F20" s="50">
        <v>3917</v>
      </c>
      <c r="G20" s="50">
        <v>3412</v>
      </c>
      <c r="H20" s="50">
        <v>2697</v>
      </c>
      <c r="I20" s="50">
        <v>3753</v>
      </c>
      <c r="J20" s="50">
        <v>3620</v>
      </c>
      <c r="K20" s="50">
        <v>3086</v>
      </c>
      <c r="L20" s="50">
        <v>4261</v>
      </c>
      <c r="M20" s="50">
        <v>6063</v>
      </c>
      <c r="N20" s="50">
        <v>5921</v>
      </c>
    </row>
    <row r="21" spans="1:14" ht="14.25" customHeight="1">
      <c r="A21" s="13"/>
      <c r="B21" s="14" t="s">
        <v>113</v>
      </c>
      <c r="C21" s="39">
        <v>-1186</v>
      </c>
      <c r="D21" s="39">
        <v>-1055</v>
      </c>
      <c r="E21" s="39">
        <v>-1434</v>
      </c>
      <c r="F21" s="39">
        <v>-1161</v>
      </c>
      <c r="G21" s="39">
        <v>-971</v>
      </c>
      <c r="H21" s="39">
        <v>-1190</v>
      </c>
      <c r="I21" s="39">
        <v>-1196</v>
      </c>
      <c r="J21" s="39">
        <v>-1259</v>
      </c>
      <c r="K21" s="39">
        <v>-1076</v>
      </c>
      <c r="L21" s="39">
        <v>-1342</v>
      </c>
      <c r="M21" s="39">
        <v>-1372</v>
      </c>
      <c r="N21" s="39">
        <v>-1433</v>
      </c>
    </row>
    <row r="22" spans="1:14" ht="14.25" customHeight="1">
      <c r="A22" s="44"/>
      <c r="B22" s="44" t="s">
        <v>114</v>
      </c>
      <c r="C22" s="51">
        <v>-3126</v>
      </c>
      <c r="D22" s="51">
        <v>-11507</v>
      </c>
      <c r="E22" s="51">
        <v>-10791</v>
      </c>
      <c r="F22" s="51">
        <v>-20895</v>
      </c>
      <c r="G22" s="51">
        <v>-16272</v>
      </c>
      <c r="H22" s="51">
        <v>-16607</v>
      </c>
      <c r="I22" s="51">
        <v>-14623</v>
      </c>
      <c r="J22" s="51">
        <v>-9820</v>
      </c>
      <c r="K22" s="51">
        <v>-6591</v>
      </c>
      <c r="L22" s="51">
        <v>-10002</v>
      </c>
      <c r="M22" s="51">
        <f>-14425+1308</f>
        <v>-13117</v>
      </c>
      <c r="N22" s="51">
        <v>-16268</v>
      </c>
    </row>
    <row r="23" spans="1:14" ht="14.25" customHeight="1" thickBot="1">
      <c r="A23" s="44"/>
      <c r="B23" s="44" t="s">
        <v>115</v>
      </c>
      <c r="C23" s="45" t="s">
        <v>101</v>
      </c>
      <c r="D23" s="45" t="s">
        <v>101</v>
      </c>
      <c r="E23" s="45" t="s">
        <v>101</v>
      </c>
      <c r="F23" s="45" t="s">
        <v>101</v>
      </c>
      <c r="G23" s="45" t="s">
        <v>101</v>
      </c>
      <c r="H23" s="45" t="s">
        <v>162</v>
      </c>
      <c r="I23" s="45" t="s">
        <v>165</v>
      </c>
      <c r="J23" s="45" t="s">
        <v>165</v>
      </c>
      <c r="K23" s="45" t="s">
        <v>165</v>
      </c>
      <c r="L23" s="45" t="s">
        <v>183</v>
      </c>
      <c r="M23" s="45" t="s">
        <v>165</v>
      </c>
      <c r="N23" s="45" t="s">
        <v>165</v>
      </c>
    </row>
    <row r="24" spans="1:14" ht="14.25" customHeight="1" thickBot="1">
      <c r="A24" s="47"/>
      <c r="B24" s="47" t="s">
        <v>116</v>
      </c>
      <c r="C24" s="52">
        <v>44480</v>
      </c>
      <c r="D24" s="52">
        <v>44777</v>
      </c>
      <c r="E24" s="52">
        <v>57412</v>
      </c>
      <c r="F24" s="52">
        <v>65419</v>
      </c>
      <c r="G24" s="52">
        <v>86168</v>
      </c>
      <c r="H24" s="52">
        <v>66888</v>
      </c>
      <c r="I24" s="52">
        <v>58523</v>
      </c>
      <c r="J24" s="52">
        <v>57193</v>
      </c>
      <c r="K24" s="52">
        <v>57869</v>
      </c>
      <c r="L24" s="52">
        <v>42993</v>
      </c>
      <c r="M24" s="52">
        <v>26847</v>
      </c>
      <c r="N24" s="52">
        <v>76729</v>
      </c>
    </row>
    <row r="25" spans="1:14" ht="14.25" customHeight="1">
      <c r="A25" s="22" t="s">
        <v>117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4.25" customHeight="1">
      <c r="A26" s="14"/>
      <c r="B26" s="14" t="s">
        <v>155</v>
      </c>
      <c r="C26" s="41">
        <v>261</v>
      </c>
      <c r="D26" s="41">
        <v>483</v>
      </c>
      <c r="E26" s="41">
        <v>-293</v>
      </c>
      <c r="F26" s="41">
        <v>640</v>
      </c>
      <c r="G26" s="41">
        <v>468</v>
      </c>
      <c r="H26" s="41">
        <v>241</v>
      </c>
      <c r="I26" s="41">
        <v>-157</v>
      </c>
      <c r="J26" s="41">
        <v>139</v>
      </c>
      <c r="K26" s="41">
        <v>1</v>
      </c>
      <c r="L26" s="41">
        <v>-55</v>
      </c>
      <c r="M26" s="41">
        <v>-208</v>
      </c>
      <c r="N26" s="41">
        <v>-4236</v>
      </c>
    </row>
    <row r="27" spans="1:14" ht="14.25" customHeight="1">
      <c r="A27" s="14"/>
      <c r="B27" s="14" t="s">
        <v>156</v>
      </c>
      <c r="C27" s="39">
        <v>1000</v>
      </c>
      <c r="D27" s="39">
        <v>-3632</v>
      </c>
      <c r="E27" s="39">
        <v>3600</v>
      </c>
      <c r="F27" s="39">
        <v>-397</v>
      </c>
      <c r="G27" s="39">
        <v>59</v>
      </c>
      <c r="H27" s="39">
        <v>-575</v>
      </c>
      <c r="I27" s="39">
        <v>900</v>
      </c>
      <c r="J27" s="39" t="s">
        <v>165</v>
      </c>
      <c r="K27" s="39" t="s">
        <v>165</v>
      </c>
      <c r="L27" s="39" t="s">
        <v>183</v>
      </c>
      <c r="M27" s="39" t="s">
        <v>184</v>
      </c>
      <c r="N27" s="39" t="s">
        <v>153</v>
      </c>
    </row>
    <row r="28" spans="1:14" ht="14.25" customHeight="1">
      <c r="A28" s="13"/>
      <c r="B28" s="14" t="s">
        <v>118</v>
      </c>
      <c r="C28" s="39">
        <v>-24873</v>
      </c>
      <c r="D28" s="39">
        <v>-27090</v>
      </c>
      <c r="E28" s="39">
        <v>-29060</v>
      </c>
      <c r="F28" s="39">
        <v>-34694</v>
      </c>
      <c r="G28" s="39">
        <v>-37201</v>
      </c>
      <c r="H28" s="39">
        <v>-32110</v>
      </c>
      <c r="I28" s="39">
        <v>-41647</v>
      </c>
      <c r="J28" s="39">
        <v>-44127</v>
      </c>
      <c r="K28" s="39">
        <v>-34698</v>
      </c>
      <c r="L28" s="39">
        <v>-43494</v>
      </c>
      <c r="M28" s="39">
        <v>-47386</v>
      </c>
      <c r="N28" s="39">
        <v>-65618</v>
      </c>
    </row>
    <row r="29" spans="1:14" ht="14.25" customHeight="1">
      <c r="A29" s="14"/>
      <c r="B29" s="14" t="s">
        <v>119</v>
      </c>
      <c r="C29" s="39">
        <v>486</v>
      </c>
      <c r="D29" s="39">
        <v>463</v>
      </c>
      <c r="E29" s="39">
        <v>559</v>
      </c>
      <c r="F29" s="39">
        <v>1433</v>
      </c>
      <c r="G29" s="39">
        <v>521</v>
      </c>
      <c r="H29" s="39">
        <v>415</v>
      </c>
      <c r="I29" s="39">
        <v>22</v>
      </c>
      <c r="J29" s="39">
        <v>148</v>
      </c>
      <c r="K29" s="39">
        <v>74</v>
      </c>
      <c r="L29" s="39">
        <v>876</v>
      </c>
      <c r="M29" s="39">
        <v>318</v>
      </c>
      <c r="N29" s="39">
        <v>6318</v>
      </c>
    </row>
    <row r="30" spans="1:14" ht="14.25" customHeight="1">
      <c r="A30" s="14"/>
      <c r="B30" s="14" t="s">
        <v>120</v>
      </c>
      <c r="C30" s="39">
        <v>-1193</v>
      </c>
      <c r="D30" s="39">
        <v>-935</v>
      </c>
      <c r="E30" s="39">
        <v>-569</v>
      </c>
      <c r="F30" s="39">
        <v>-1156</v>
      </c>
      <c r="G30" s="39">
        <v>-812</v>
      </c>
      <c r="H30" s="39">
        <v>-1322</v>
      </c>
      <c r="I30" s="39">
        <v>-1932</v>
      </c>
      <c r="J30" s="39">
        <v>-2186</v>
      </c>
      <c r="K30" s="39">
        <v>-2091</v>
      </c>
      <c r="L30" s="39">
        <v>-3977</v>
      </c>
      <c r="M30" s="39">
        <v>-4537</v>
      </c>
      <c r="N30" s="39">
        <v>-3590</v>
      </c>
    </row>
    <row r="31" spans="1:14" ht="14.25" customHeight="1">
      <c r="A31" s="14"/>
      <c r="B31" s="14" t="s">
        <v>121</v>
      </c>
      <c r="C31" s="39">
        <v>-319</v>
      </c>
      <c r="D31" s="39">
        <v>-3711</v>
      </c>
      <c r="E31" s="39">
        <v>-3910</v>
      </c>
      <c r="F31" s="39">
        <v>-23</v>
      </c>
      <c r="G31" s="39">
        <v>-524</v>
      </c>
      <c r="H31" s="39">
        <v>-5103</v>
      </c>
      <c r="I31" s="39">
        <v>-167</v>
      </c>
      <c r="J31" s="39">
        <v>-266</v>
      </c>
      <c r="K31" s="39">
        <v>-916</v>
      </c>
      <c r="L31" s="39">
        <v>-165</v>
      </c>
      <c r="M31" s="39">
        <v>-365</v>
      </c>
      <c r="N31" s="39">
        <v>-1232</v>
      </c>
    </row>
    <row r="32" spans="1:14" ht="14.25" customHeight="1">
      <c r="A32" s="13"/>
      <c r="B32" s="14" t="s">
        <v>122</v>
      </c>
      <c r="C32" s="39">
        <v>327</v>
      </c>
      <c r="D32" s="39">
        <v>3237</v>
      </c>
      <c r="E32" s="39">
        <v>2117</v>
      </c>
      <c r="F32" s="39">
        <v>5622</v>
      </c>
      <c r="G32" s="39">
        <v>5232</v>
      </c>
      <c r="H32" s="39">
        <v>6641</v>
      </c>
      <c r="I32" s="39">
        <v>8076</v>
      </c>
      <c r="J32" s="39">
        <v>4653</v>
      </c>
      <c r="K32" s="39">
        <v>5048</v>
      </c>
      <c r="L32" s="39">
        <v>2809</v>
      </c>
      <c r="M32" s="39">
        <v>8677</v>
      </c>
      <c r="N32" s="39">
        <v>13216</v>
      </c>
    </row>
    <row r="33" spans="1:14" ht="13.5" thickBot="1">
      <c r="A33" s="44"/>
      <c r="B33" s="44" t="s">
        <v>110</v>
      </c>
      <c r="C33" s="45">
        <v>-11000</v>
      </c>
      <c r="D33" s="45">
        <v>-3798</v>
      </c>
      <c r="E33" s="45">
        <v>-2726</v>
      </c>
      <c r="F33" s="45">
        <v>-2830</v>
      </c>
      <c r="G33" s="45">
        <v>-2465</v>
      </c>
      <c r="H33" s="45">
        <v>-1374</v>
      </c>
      <c r="I33" s="45">
        <v>-6190</v>
      </c>
      <c r="J33" s="45">
        <v>-4225</v>
      </c>
      <c r="K33" s="45">
        <v>-1638</v>
      </c>
      <c r="L33" s="45">
        <f>-329-400+84-1875</f>
        <v>-2520</v>
      </c>
      <c r="M33" s="45">
        <f>1125-807+445-1353</f>
        <v>-590</v>
      </c>
      <c r="N33" s="45">
        <v>-230</v>
      </c>
    </row>
    <row r="34" spans="1:14" ht="13.5" thickBot="1">
      <c r="A34" s="47"/>
      <c r="B34" s="47" t="s">
        <v>123</v>
      </c>
      <c r="C34" s="48">
        <v>-35312</v>
      </c>
      <c r="D34" s="48">
        <v>-34984</v>
      </c>
      <c r="E34" s="48">
        <v>-30283</v>
      </c>
      <c r="F34" s="48">
        <v>-31407</v>
      </c>
      <c r="G34" s="48">
        <v>-34722</v>
      </c>
      <c r="H34" s="48">
        <v>-33189</v>
      </c>
      <c r="I34" s="48">
        <v>-41095</v>
      </c>
      <c r="J34" s="48">
        <v>-45864</v>
      </c>
      <c r="K34" s="48">
        <v>-34220</v>
      </c>
      <c r="L34" s="48">
        <v>-46528</v>
      </c>
      <c r="M34" s="48">
        <v>-44093</v>
      </c>
      <c r="N34" s="48">
        <v>-55374</v>
      </c>
    </row>
    <row r="35" spans="1:14">
      <c r="A35" s="22" t="s">
        <v>124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>
      <c r="A36" s="14"/>
      <c r="B36" s="14" t="s">
        <v>125</v>
      </c>
      <c r="C36" s="39">
        <v>3331</v>
      </c>
      <c r="D36" s="39">
        <v>-6223</v>
      </c>
      <c r="E36" s="39">
        <v>-2167</v>
      </c>
      <c r="F36" s="39">
        <v>-5930</v>
      </c>
      <c r="G36" s="39">
        <v>831</v>
      </c>
      <c r="H36" s="39">
        <v>2268</v>
      </c>
      <c r="I36" s="39">
        <v>-121</v>
      </c>
      <c r="J36" s="39">
        <v>-2581</v>
      </c>
      <c r="K36" s="39">
        <v>-238</v>
      </c>
      <c r="L36" s="39">
        <v>14696</v>
      </c>
      <c r="M36" s="39">
        <v>13413</v>
      </c>
      <c r="N36" s="39">
        <v>-5690</v>
      </c>
    </row>
    <row r="37" spans="1:14">
      <c r="A37" s="14"/>
      <c r="B37" s="14" t="s">
        <v>126</v>
      </c>
      <c r="C37" s="39">
        <v>30736</v>
      </c>
      <c r="D37" s="39">
        <v>1014</v>
      </c>
      <c r="E37" s="39">
        <v>5000</v>
      </c>
      <c r="F37" s="39">
        <v>382</v>
      </c>
      <c r="G37" s="39">
        <v>5771</v>
      </c>
      <c r="H37" s="39">
        <v>513</v>
      </c>
      <c r="I37" s="39">
        <v>17755</v>
      </c>
      <c r="J37" s="39">
        <v>7231</v>
      </c>
      <c r="K37" s="39">
        <v>88177</v>
      </c>
      <c r="L37" s="39">
        <v>1704</v>
      </c>
      <c r="M37" s="39">
        <v>15074</v>
      </c>
      <c r="N37" s="39">
        <v>29489</v>
      </c>
    </row>
    <row r="38" spans="1:14">
      <c r="A38" s="14"/>
      <c r="B38" s="14" t="s">
        <v>127</v>
      </c>
      <c r="C38" s="39">
        <v>-13898</v>
      </c>
      <c r="D38" s="39">
        <v>-13355</v>
      </c>
      <c r="E38" s="39">
        <v>-15314</v>
      </c>
      <c r="F38" s="39">
        <v>-8415</v>
      </c>
      <c r="G38" s="39">
        <v>-5318</v>
      </c>
      <c r="H38" s="39">
        <v>-4499</v>
      </c>
      <c r="I38" s="39">
        <v>-3809</v>
      </c>
      <c r="J38" s="39">
        <v>-8537</v>
      </c>
      <c r="K38" s="39">
        <v>-10484</v>
      </c>
      <c r="L38" s="39">
        <v>-5037</v>
      </c>
      <c r="M38" s="39">
        <v>-13107</v>
      </c>
      <c r="N38" s="39">
        <v>-12852</v>
      </c>
    </row>
    <row r="39" spans="1:14">
      <c r="A39" s="14"/>
      <c r="B39" s="14" t="s">
        <v>128</v>
      </c>
      <c r="C39" s="39" t="s">
        <v>101</v>
      </c>
      <c r="D39" s="39">
        <v>19894</v>
      </c>
      <c r="E39" s="39" t="s">
        <v>101</v>
      </c>
      <c r="F39" s="39" t="s">
        <v>101</v>
      </c>
      <c r="G39" s="39" t="s">
        <v>101</v>
      </c>
      <c r="H39" s="39">
        <v>29849</v>
      </c>
      <c r="I39" s="39" t="s">
        <v>163</v>
      </c>
      <c r="J39" s="39" t="s">
        <v>163</v>
      </c>
      <c r="K39" s="39">
        <v>99542</v>
      </c>
      <c r="L39" s="39" t="s">
        <v>183</v>
      </c>
      <c r="M39" s="39" t="s">
        <v>184</v>
      </c>
      <c r="N39" s="39" t="s">
        <v>153</v>
      </c>
    </row>
    <row r="40" spans="1:14">
      <c r="A40" s="14"/>
      <c r="B40" s="14" t="s">
        <v>129</v>
      </c>
      <c r="C40" s="39">
        <v>-10000</v>
      </c>
      <c r="D40" s="39" t="s">
        <v>101</v>
      </c>
      <c r="E40" s="39">
        <v>-10000</v>
      </c>
      <c r="F40" s="39" t="s">
        <v>101</v>
      </c>
      <c r="G40" s="39" t="s">
        <v>101</v>
      </c>
      <c r="H40" s="39" t="s">
        <v>101</v>
      </c>
      <c r="I40" s="39">
        <v>-10000</v>
      </c>
      <c r="J40" s="39">
        <v>-10000</v>
      </c>
      <c r="K40" s="39" t="s">
        <v>162</v>
      </c>
      <c r="L40" s="39" t="s">
        <v>183</v>
      </c>
      <c r="M40" s="39">
        <v>-10003</v>
      </c>
      <c r="N40" s="39">
        <v>-30000</v>
      </c>
    </row>
    <row r="41" spans="1:14">
      <c r="A41" s="14"/>
      <c r="B41" s="14" t="s">
        <v>130</v>
      </c>
      <c r="C41" s="39">
        <v>-13</v>
      </c>
      <c r="D41" s="39">
        <v>-324</v>
      </c>
      <c r="E41" s="39">
        <v>-36</v>
      </c>
      <c r="F41" s="39">
        <v>-4003</v>
      </c>
      <c r="G41" s="39">
        <v>-4001</v>
      </c>
      <c r="H41" s="39">
        <v>-9979</v>
      </c>
      <c r="I41" s="39">
        <v>-12998</v>
      </c>
      <c r="J41" s="39">
        <v>-17814</v>
      </c>
      <c r="K41" s="39">
        <v>-8286</v>
      </c>
      <c r="L41" s="39">
        <v>-4983</v>
      </c>
      <c r="M41" s="39">
        <v>-10000</v>
      </c>
      <c r="N41" s="39">
        <v>-15000</v>
      </c>
    </row>
    <row r="42" spans="1:14">
      <c r="A42" s="14"/>
      <c r="B42" s="14" t="s">
        <v>131</v>
      </c>
      <c r="C42" s="39">
        <v>0</v>
      </c>
      <c r="D42" s="39">
        <v>0</v>
      </c>
      <c r="E42" s="39">
        <v>0</v>
      </c>
      <c r="F42" s="39">
        <v>0</v>
      </c>
      <c r="G42" s="39" t="s">
        <v>153</v>
      </c>
      <c r="H42" s="39">
        <v>0</v>
      </c>
      <c r="I42" s="39">
        <v>0</v>
      </c>
      <c r="J42" s="39">
        <v>0</v>
      </c>
      <c r="K42" s="39" t="s">
        <v>182</v>
      </c>
      <c r="L42" s="39" t="s">
        <v>183</v>
      </c>
      <c r="M42" s="39">
        <v>0</v>
      </c>
      <c r="N42" s="39" t="s">
        <v>189</v>
      </c>
    </row>
    <row r="43" spans="1:14">
      <c r="A43" s="14"/>
      <c r="B43" s="14" t="s">
        <v>132</v>
      </c>
      <c r="C43" s="39">
        <v>-3517</v>
      </c>
      <c r="D43" s="39">
        <v>-4572</v>
      </c>
      <c r="E43" s="39">
        <v>-5972</v>
      </c>
      <c r="F43" s="39">
        <v>-9105</v>
      </c>
      <c r="G43" s="39">
        <v>-9036</v>
      </c>
      <c r="H43" s="39">
        <v>-11412</v>
      </c>
      <c r="I43" s="39">
        <v>-10783</v>
      </c>
      <c r="J43" s="39">
        <v>-10410</v>
      </c>
      <c r="K43" s="39">
        <v>-10415</v>
      </c>
      <c r="L43" s="39">
        <v>-9645</v>
      </c>
      <c r="M43" s="39">
        <v>-10651</v>
      </c>
      <c r="N43" s="39">
        <v>-12859</v>
      </c>
    </row>
    <row r="44" spans="1:14">
      <c r="A44" s="14"/>
      <c r="B44" s="14" t="s">
        <v>133</v>
      </c>
      <c r="C44" s="39">
        <v>-983</v>
      </c>
      <c r="D44" s="39">
        <v>-906</v>
      </c>
      <c r="E44" s="39">
        <v>-739</v>
      </c>
      <c r="F44" s="39">
        <v>-3858</v>
      </c>
      <c r="G44" s="39">
        <v>-6259</v>
      </c>
      <c r="H44" s="39">
        <v>-8153</v>
      </c>
      <c r="I44" s="39">
        <v>-5679</v>
      </c>
      <c r="J44" s="39">
        <v>-4878</v>
      </c>
      <c r="K44" s="39">
        <v>-6940</v>
      </c>
      <c r="L44" s="39">
        <v>-1008</v>
      </c>
      <c r="M44" s="39">
        <v>-742</v>
      </c>
      <c r="N44" s="39">
        <v>-893</v>
      </c>
    </row>
    <row r="45" spans="1:14" ht="13.5" thickBot="1">
      <c r="A45" s="44"/>
      <c r="B45" s="44" t="s">
        <v>110</v>
      </c>
      <c r="C45" s="45">
        <v>82</v>
      </c>
      <c r="D45" s="45" t="s">
        <v>101</v>
      </c>
      <c r="E45" s="45" t="s">
        <v>101</v>
      </c>
      <c r="F45" s="45">
        <v>-540</v>
      </c>
      <c r="G45" s="45">
        <v>-1930</v>
      </c>
      <c r="H45" s="45">
        <v>-549</v>
      </c>
      <c r="I45" s="45">
        <v>0</v>
      </c>
      <c r="J45" s="45">
        <v>-892</v>
      </c>
      <c r="K45" s="45">
        <v>-168406</v>
      </c>
      <c r="L45" s="45">
        <f>-1029-150</f>
        <v>-1179</v>
      </c>
      <c r="M45" s="45">
        <f>29998+7200-1224</f>
        <v>35974</v>
      </c>
      <c r="N45" s="45">
        <v>-4565</v>
      </c>
    </row>
    <row r="46" spans="1:14" ht="13.5" thickBot="1">
      <c r="A46" s="47"/>
      <c r="B46" s="47" t="s">
        <v>134</v>
      </c>
      <c r="C46" s="48">
        <v>5737</v>
      </c>
      <c r="D46" s="48">
        <v>-4472</v>
      </c>
      <c r="E46" s="48">
        <v>-29230</v>
      </c>
      <c r="F46" s="48">
        <v>-31470</v>
      </c>
      <c r="G46" s="48">
        <v>-19942</v>
      </c>
      <c r="H46" s="48">
        <v>-1962</v>
      </c>
      <c r="I46" s="48">
        <v>-25636</v>
      </c>
      <c r="J46" s="48">
        <v>-47883</v>
      </c>
      <c r="K46" s="48">
        <v>-17050</v>
      </c>
      <c r="L46" s="48">
        <v>-5452</v>
      </c>
      <c r="M46" s="48">
        <v>19956</v>
      </c>
      <c r="N46" s="48">
        <v>-52373</v>
      </c>
    </row>
    <row r="47" spans="1:14" ht="13.5" thickBot="1">
      <c r="A47" s="47"/>
      <c r="B47" s="47" t="s">
        <v>135</v>
      </c>
      <c r="C47" s="48">
        <v>4221</v>
      </c>
      <c r="D47" s="48">
        <v>4014</v>
      </c>
      <c r="E47" s="48">
        <v>4812</v>
      </c>
      <c r="F47" s="48">
        <v>-4041</v>
      </c>
      <c r="G47" s="48">
        <v>-465</v>
      </c>
      <c r="H47" s="48">
        <v>278</v>
      </c>
      <c r="I47" s="48">
        <v>-64</v>
      </c>
      <c r="J47" s="48">
        <v>-2787</v>
      </c>
      <c r="K47" s="48">
        <v>3475</v>
      </c>
      <c r="L47" s="48">
        <v>6137</v>
      </c>
      <c r="M47" s="48">
        <v>2795</v>
      </c>
      <c r="N47" s="48">
        <v>5932</v>
      </c>
    </row>
    <row r="48" spans="1:14" ht="13.5" thickBot="1">
      <c r="A48" s="47"/>
      <c r="B48" s="47" t="s">
        <v>136</v>
      </c>
      <c r="C48" s="48">
        <v>19126</v>
      </c>
      <c r="D48" s="48">
        <v>9335</v>
      </c>
      <c r="E48" s="48">
        <v>2711</v>
      </c>
      <c r="F48" s="48">
        <v>-1500</v>
      </c>
      <c r="G48" s="48">
        <v>31037</v>
      </c>
      <c r="H48" s="48">
        <v>32014</v>
      </c>
      <c r="I48" s="48">
        <v>-8273</v>
      </c>
      <c r="J48" s="48">
        <v>-39342</v>
      </c>
      <c r="K48" s="48">
        <v>10073</v>
      </c>
      <c r="L48" s="48">
        <v>-2850</v>
      </c>
      <c r="M48" s="48">
        <v>5506</v>
      </c>
      <c r="N48" s="48">
        <v>-25084</v>
      </c>
    </row>
    <row r="49" spans="1:14" ht="13.5" thickBot="1">
      <c r="A49" s="47"/>
      <c r="B49" s="47" t="s">
        <v>137</v>
      </c>
      <c r="C49" s="48">
        <v>33435</v>
      </c>
      <c r="D49" s="48">
        <v>53238</v>
      </c>
      <c r="E49" s="48">
        <v>62573</v>
      </c>
      <c r="F49" s="48">
        <v>66737</v>
      </c>
      <c r="G49" s="48">
        <v>65237</v>
      </c>
      <c r="H49" s="48">
        <v>96275</v>
      </c>
      <c r="I49" s="48">
        <v>128290</v>
      </c>
      <c r="J49" s="48">
        <v>120016</v>
      </c>
      <c r="K49" s="48">
        <v>80674</v>
      </c>
      <c r="L49" s="48">
        <v>90747</v>
      </c>
      <c r="M49" s="48">
        <v>87986</v>
      </c>
      <c r="N49" s="48">
        <v>93493</v>
      </c>
    </row>
    <row r="50" spans="1:14" ht="13.5" thickBot="1">
      <c r="A50" s="47"/>
      <c r="B50" s="47" t="s">
        <v>138</v>
      </c>
      <c r="C50" s="48">
        <v>7</v>
      </c>
      <c r="D50" s="48" t="s">
        <v>101</v>
      </c>
      <c r="E50" s="48" t="s">
        <v>101</v>
      </c>
      <c r="F50" s="48" t="s">
        <v>101</v>
      </c>
      <c r="G50" s="48" t="s">
        <v>101</v>
      </c>
      <c r="H50" s="48" t="s">
        <v>101</v>
      </c>
      <c r="I50" s="48" t="s">
        <v>101</v>
      </c>
      <c r="J50" s="48" t="s">
        <v>101</v>
      </c>
      <c r="K50" s="48" t="s">
        <v>101</v>
      </c>
      <c r="L50" s="48">
        <v>89</v>
      </c>
      <c r="M50" s="48" t="s">
        <v>184</v>
      </c>
      <c r="N50" s="48" t="s">
        <v>153</v>
      </c>
    </row>
    <row r="51" spans="1:14" ht="13.5" thickBot="1">
      <c r="A51" s="47"/>
      <c r="B51" s="47" t="s">
        <v>139</v>
      </c>
      <c r="C51" s="48" t="s">
        <v>101</v>
      </c>
      <c r="D51" s="48" t="s">
        <v>101</v>
      </c>
      <c r="E51" s="48" t="s">
        <v>101</v>
      </c>
      <c r="F51" s="48" t="s">
        <v>101</v>
      </c>
      <c r="G51" s="48" t="s">
        <v>101</v>
      </c>
      <c r="H51" s="48" t="s">
        <v>101</v>
      </c>
      <c r="I51" s="48" t="s">
        <v>101</v>
      </c>
      <c r="J51" s="48" t="s">
        <v>101</v>
      </c>
      <c r="K51" s="48" t="s">
        <v>101</v>
      </c>
      <c r="L51" s="48" t="s">
        <v>101</v>
      </c>
      <c r="M51" s="48" t="s">
        <v>101</v>
      </c>
      <c r="N51" s="48" t="s">
        <v>101</v>
      </c>
    </row>
    <row r="52" spans="1:14" ht="13.5" thickBot="1">
      <c r="A52" s="47"/>
      <c r="B52" s="47" t="s">
        <v>140</v>
      </c>
      <c r="C52" s="48">
        <v>349</v>
      </c>
      <c r="D52" s="48" t="s">
        <v>101</v>
      </c>
      <c r="E52" s="48">
        <v>1452</v>
      </c>
      <c r="F52" s="48" t="s">
        <v>101</v>
      </c>
      <c r="G52" s="48" t="s">
        <v>101</v>
      </c>
      <c r="H52" s="48" t="s">
        <v>101</v>
      </c>
      <c r="I52" s="48" t="s">
        <v>101</v>
      </c>
      <c r="J52" s="48" t="s">
        <v>101</v>
      </c>
      <c r="K52" s="48" t="s">
        <v>101</v>
      </c>
      <c r="L52" s="48" t="s">
        <v>101</v>
      </c>
      <c r="M52" s="48" t="s">
        <v>101</v>
      </c>
      <c r="N52" s="48" t="s">
        <v>101</v>
      </c>
    </row>
    <row r="53" spans="1:14" ht="13.5" thickBot="1">
      <c r="A53" s="47"/>
      <c r="B53" s="47" t="s">
        <v>158</v>
      </c>
      <c r="C53" s="48">
        <v>318</v>
      </c>
      <c r="D53" s="48" t="s">
        <v>101</v>
      </c>
      <c r="E53" s="48" t="s">
        <v>101</v>
      </c>
      <c r="F53" s="48" t="s">
        <v>101</v>
      </c>
      <c r="G53" s="48" t="s">
        <v>101</v>
      </c>
      <c r="H53" s="48" t="s">
        <v>101</v>
      </c>
      <c r="I53" s="48" t="s">
        <v>101</v>
      </c>
      <c r="J53" s="48" t="s">
        <v>101</v>
      </c>
      <c r="K53" s="48" t="s">
        <v>101</v>
      </c>
      <c r="L53" s="48" t="s">
        <v>101</v>
      </c>
      <c r="M53" s="48" t="s">
        <v>101</v>
      </c>
      <c r="N53" s="48" t="s">
        <v>101</v>
      </c>
    </row>
    <row r="54" spans="1:14" ht="13.5" thickBot="1">
      <c r="A54" s="47"/>
      <c r="B54" s="47" t="s">
        <v>157</v>
      </c>
      <c r="C54" s="48">
        <v>53238</v>
      </c>
      <c r="D54" s="48">
        <v>62573</v>
      </c>
      <c r="E54" s="48">
        <v>66737</v>
      </c>
      <c r="F54" s="48">
        <v>65237</v>
      </c>
      <c r="G54" s="48">
        <v>96275</v>
      </c>
      <c r="H54" s="48">
        <v>128290</v>
      </c>
      <c r="I54" s="48">
        <v>120016</v>
      </c>
      <c r="J54" s="48">
        <v>80674</v>
      </c>
      <c r="K54" s="48">
        <v>90747</v>
      </c>
      <c r="L54" s="48">
        <v>87986</v>
      </c>
      <c r="M54" s="48">
        <v>93493</v>
      </c>
      <c r="N54" s="48">
        <v>68408</v>
      </c>
    </row>
  </sheetData>
  <phoneticPr fontId="3"/>
  <printOptions gridLinesSet="0"/>
  <pageMargins left="0.7" right="0.7" top="0.75" bottom="0.75" header="0.3" footer="0.3"/>
  <pageSetup paperSize="9" scale="66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00"/>
  <sheetViews>
    <sheetView showGridLines="0" zoomScaleNormal="100" workbookViewId="0">
      <selection activeCell="K55" sqref="K55"/>
    </sheetView>
  </sheetViews>
  <sheetFormatPr defaultColWidth="9" defaultRowHeight="13"/>
  <cols>
    <col min="1" max="1" width="15.453125" style="8" customWidth="1"/>
    <col min="2" max="9" width="9.90625" style="8" bestFit="1" customWidth="1"/>
    <col min="10" max="10" width="9" style="8"/>
    <col min="11" max="11" width="17.36328125" style="8" bestFit="1" customWidth="1"/>
    <col min="12" max="12" width="9.90625" style="8" bestFit="1" customWidth="1"/>
    <col min="13" max="13" width="10.90625" style="8" customWidth="1"/>
    <col min="14" max="15" width="9.26953125" style="8" bestFit="1" customWidth="1"/>
    <col min="16" max="16384" width="9" style="8"/>
  </cols>
  <sheetData>
    <row r="1" spans="1:15">
      <c r="A1" s="8" t="s">
        <v>152</v>
      </c>
    </row>
    <row r="3" spans="1:15" ht="16.5">
      <c r="A3" s="9" t="s">
        <v>178</v>
      </c>
      <c r="K3" s="9" t="s">
        <v>179</v>
      </c>
    </row>
    <row r="4" spans="1:15">
      <c r="F4" s="54"/>
      <c r="G4" s="54"/>
      <c r="H4" s="54"/>
      <c r="I4" s="54" t="s">
        <v>37</v>
      </c>
      <c r="L4" s="12"/>
      <c r="M4" s="12"/>
      <c r="N4" s="12"/>
      <c r="O4" s="12" t="s">
        <v>37</v>
      </c>
    </row>
    <row r="5" spans="1:15">
      <c r="B5" s="59" t="s">
        <v>3</v>
      </c>
      <c r="C5" s="59" t="s">
        <v>4</v>
      </c>
      <c r="D5" s="59" t="s">
        <v>5</v>
      </c>
      <c r="E5" s="59" t="s">
        <v>6</v>
      </c>
      <c r="F5" s="59" t="s">
        <v>7</v>
      </c>
      <c r="G5" s="84">
        <v>43160</v>
      </c>
      <c r="H5" s="84">
        <v>43525</v>
      </c>
      <c r="I5" s="84">
        <v>43891</v>
      </c>
      <c r="L5" s="84">
        <v>44256</v>
      </c>
      <c r="M5" s="84">
        <v>44621</v>
      </c>
      <c r="N5" s="84">
        <v>44986</v>
      </c>
      <c r="O5" s="84">
        <v>45352</v>
      </c>
    </row>
    <row r="6" spans="1:15" ht="14">
      <c r="A6" s="55" t="s">
        <v>148</v>
      </c>
      <c r="B6" s="40"/>
      <c r="C6" s="40"/>
      <c r="D6" s="40"/>
      <c r="E6" s="40"/>
      <c r="K6" s="55" t="s">
        <v>148</v>
      </c>
    </row>
    <row r="7" spans="1:15">
      <c r="A7" s="8" t="s">
        <v>141</v>
      </c>
      <c r="B7" s="40">
        <v>74492</v>
      </c>
      <c r="C7" s="40">
        <v>92639</v>
      </c>
      <c r="D7" s="40">
        <v>95704</v>
      </c>
      <c r="E7" s="40">
        <v>104481</v>
      </c>
      <c r="F7" s="40">
        <v>89476</v>
      </c>
      <c r="G7" s="40">
        <v>89071</v>
      </c>
      <c r="H7" s="40">
        <v>83241</v>
      </c>
      <c r="I7" s="40">
        <v>75744</v>
      </c>
      <c r="K7" s="8" t="s">
        <v>167</v>
      </c>
      <c r="L7" s="86">
        <v>16209</v>
      </c>
      <c r="M7" s="86">
        <v>19494</v>
      </c>
      <c r="N7" s="86">
        <v>22518</v>
      </c>
      <c r="O7" s="86">
        <v>13927</v>
      </c>
    </row>
    <row r="8" spans="1:15">
      <c r="A8" s="8" t="s">
        <v>142</v>
      </c>
      <c r="B8" s="40">
        <v>71475</v>
      </c>
      <c r="C8" s="40">
        <v>80662</v>
      </c>
      <c r="D8" s="40">
        <v>89041</v>
      </c>
      <c r="E8" s="40">
        <v>81793</v>
      </c>
      <c r="F8" s="40">
        <v>76193</v>
      </c>
      <c r="G8" s="40">
        <v>82043</v>
      </c>
      <c r="H8" s="40">
        <v>89515</v>
      </c>
      <c r="I8" s="40">
        <v>80142</v>
      </c>
      <c r="K8" s="8" t="s">
        <v>169</v>
      </c>
      <c r="L8" s="86">
        <v>24701</v>
      </c>
      <c r="M8" s="86">
        <v>32490</v>
      </c>
      <c r="N8" s="86">
        <v>29599</v>
      </c>
      <c r="O8" s="86">
        <v>30715</v>
      </c>
    </row>
    <row r="9" spans="1:15">
      <c r="A9" s="8" t="s">
        <v>143</v>
      </c>
      <c r="B9" s="40">
        <v>140233</v>
      </c>
      <c r="C9" s="40">
        <v>154003</v>
      </c>
      <c r="D9" s="40">
        <v>169520</v>
      </c>
      <c r="E9" s="40">
        <v>161085</v>
      </c>
      <c r="F9" s="40">
        <v>156946</v>
      </c>
      <c r="G9" s="40">
        <v>168260</v>
      </c>
      <c r="H9" s="40">
        <v>175855</v>
      </c>
      <c r="I9" s="40">
        <v>165779</v>
      </c>
      <c r="K9" s="8" t="s">
        <v>171</v>
      </c>
      <c r="L9" s="86">
        <v>67218</v>
      </c>
      <c r="M9" s="86">
        <v>69455</v>
      </c>
      <c r="N9" s="86">
        <v>83981</v>
      </c>
      <c r="O9" s="86">
        <v>95574</v>
      </c>
    </row>
    <row r="10" spans="1:15">
      <c r="A10" s="8" t="s">
        <v>144</v>
      </c>
      <c r="B10" s="40">
        <v>65961</v>
      </c>
      <c r="C10" s="40">
        <v>80076</v>
      </c>
      <c r="D10" s="40">
        <v>83578</v>
      </c>
      <c r="E10" s="40">
        <v>95914</v>
      </c>
      <c r="F10" s="40">
        <v>111199</v>
      </c>
      <c r="G10" s="40">
        <v>117186</v>
      </c>
      <c r="H10" s="40">
        <v>107882</v>
      </c>
      <c r="I10" s="40">
        <v>81276</v>
      </c>
      <c r="K10" s="8" t="s">
        <v>173</v>
      </c>
      <c r="L10" s="86">
        <v>104203</v>
      </c>
      <c r="M10" s="86">
        <v>122820</v>
      </c>
      <c r="N10" s="86">
        <v>154813</v>
      </c>
      <c r="O10" s="86">
        <v>185341</v>
      </c>
    </row>
    <row r="11" spans="1:15">
      <c r="A11" s="22" t="s">
        <v>145</v>
      </c>
      <c r="B11" s="56">
        <v>6349</v>
      </c>
      <c r="C11" s="56">
        <v>6404</v>
      </c>
      <c r="D11" s="56">
        <v>5930</v>
      </c>
      <c r="E11" s="56">
        <v>6604</v>
      </c>
      <c r="F11" s="56">
        <v>6244</v>
      </c>
      <c r="G11" s="56">
        <v>6394</v>
      </c>
      <c r="H11" s="56">
        <v>8364</v>
      </c>
      <c r="I11" s="56">
        <v>9884</v>
      </c>
      <c r="K11" s="85" t="s">
        <v>175</v>
      </c>
      <c r="L11" s="86">
        <v>168556</v>
      </c>
      <c r="M11" s="86">
        <v>212267</v>
      </c>
      <c r="N11" s="86">
        <v>238062</v>
      </c>
      <c r="O11" s="86">
        <v>226821</v>
      </c>
    </row>
    <row r="12" spans="1:15">
      <c r="A12" s="8" t="s">
        <v>146</v>
      </c>
      <c r="B12" s="57">
        <v>358513</v>
      </c>
      <c r="C12" s="57">
        <v>413786</v>
      </c>
      <c r="D12" s="57">
        <v>443775</v>
      </c>
      <c r="E12" s="57">
        <v>449878</v>
      </c>
      <c r="F12" s="57">
        <v>440061</v>
      </c>
      <c r="G12" s="57">
        <v>462956</v>
      </c>
      <c r="H12" s="57">
        <v>464859</v>
      </c>
      <c r="I12" s="57">
        <v>412826</v>
      </c>
      <c r="K12" s="22" t="s">
        <v>176</v>
      </c>
      <c r="L12" s="88">
        <v>12679</v>
      </c>
      <c r="M12" s="88">
        <v>11409</v>
      </c>
      <c r="N12" s="88">
        <v>9051</v>
      </c>
      <c r="O12" s="88">
        <v>5676</v>
      </c>
    </row>
    <row r="13" spans="1:15">
      <c r="B13" s="57"/>
      <c r="C13" s="57"/>
      <c r="D13" s="57"/>
      <c r="E13" s="57"/>
      <c r="K13" s="8" t="s">
        <v>177</v>
      </c>
      <c r="L13" s="86">
        <v>393568</v>
      </c>
      <c r="M13" s="86">
        <v>467937</v>
      </c>
      <c r="N13" s="86">
        <v>538026</v>
      </c>
      <c r="O13" s="86">
        <v>558056</v>
      </c>
    </row>
    <row r="14" spans="1:15">
      <c r="B14" s="57"/>
      <c r="C14" s="57"/>
      <c r="D14" s="57"/>
      <c r="E14" s="57"/>
    </row>
    <row r="15" spans="1:15" ht="14">
      <c r="A15" s="55" t="s">
        <v>161</v>
      </c>
      <c r="B15" s="40"/>
      <c r="C15" s="40"/>
      <c r="D15" s="40"/>
      <c r="E15" s="40"/>
      <c r="K15" s="87" t="s">
        <v>185</v>
      </c>
    </row>
    <row r="16" spans="1:15" ht="13.15" customHeight="1">
      <c r="A16" s="8" t="s">
        <v>141</v>
      </c>
      <c r="B16" s="40">
        <v>13620</v>
      </c>
      <c r="C16" s="40">
        <v>19091</v>
      </c>
      <c r="D16" s="40">
        <v>25712</v>
      </c>
      <c r="E16" s="40">
        <v>29667</v>
      </c>
      <c r="F16" s="40">
        <v>23000</v>
      </c>
      <c r="G16" s="40">
        <v>19354</v>
      </c>
      <c r="H16" s="40">
        <v>16001</v>
      </c>
      <c r="I16" s="40">
        <v>11471</v>
      </c>
      <c r="K16" s="8" t="s">
        <v>166</v>
      </c>
      <c r="L16" s="86">
        <v>1561</v>
      </c>
      <c r="M16" s="86">
        <v>3435</v>
      </c>
      <c r="N16" s="86">
        <v>699</v>
      </c>
      <c r="O16" s="86">
        <v>791</v>
      </c>
    </row>
    <row r="17" spans="1:15" ht="13.15" customHeight="1">
      <c r="A17" s="8" t="s">
        <v>142</v>
      </c>
      <c r="B17" s="40">
        <v>5275</v>
      </c>
      <c r="C17" s="40">
        <v>6045</v>
      </c>
      <c r="D17" s="40">
        <v>9456</v>
      </c>
      <c r="E17" s="40">
        <v>11179</v>
      </c>
      <c r="F17" s="40">
        <v>11538</v>
      </c>
      <c r="G17" s="40">
        <v>7918</v>
      </c>
      <c r="H17" s="40">
        <v>14391</v>
      </c>
      <c r="I17" s="40">
        <v>10100</v>
      </c>
      <c r="K17" s="8" t="s">
        <v>168</v>
      </c>
      <c r="L17" s="86">
        <v>3412</v>
      </c>
      <c r="M17" s="86">
        <v>5799</v>
      </c>
      <c r="N17" s="94">
        <v>-642</v>
      </c>
      <c r="O17" s="94">
        <v>-2855</v>
      </c>
    </row>
    <row r="18" spans="1:15" ht="13.15" customHeight="1">
      <c r="A18" s="8" t="s">
        <v>143</v>
      </c>
      <c r="B18" s="40">
        <v>11177</v>
      </c>
      <c r="C18" s="40">
        <v>11047</v>
      </c>
      <c r="D18" s="40">
        <v>15912</v>
      </c>
      <c r="E18" s="40">
        <v>20508</v>
      </c>
      <c r="F18" s="40">
        <v>21551</v>
      </c>
      <c r="G18" s="40">
        <v>23253</v>
      </c>
      <c r="H18" s="40">
        <v>20622</v>
      </c>
      <c r="I18" s="40">
        <v>20109</v>
      </c>
      <c r="K18" s="8" t="s">
        <v>170</v>
      </c>
      <c r="L18" s="86">
        <v>2231</v>
      </c>
      <c r="M18" s="86">
        <v>5189</v>
      </c>
      <c r="N18" s="94">
        <v>-143</v>
      </c>
      <c r="O18" s="94">
        <v>2991</v>
      </c>
    </row>
    <row r="19" spans="1:15" ht="13.15" customHeight="1">
      <c r="A19" s="8" t="s">
        <v>144</v>
      </c>
      <c r="B19" s="40">
        <v>4075</v>
      </c>
      <c r="C19" s="40">
        <v>10452</v>
      </c>
      <c r="D19" s="40">
        <v>10043</v>
      </c>
      <c r="E19" s="40">
        <v>13884</v>
      </c>
      <c r="F19" s="40">
        <v>21278</v>
      </c>
      <c r="G19" s="40">
        <v>22173</v>
      </c>
      <c r="H19" s="40">
        <v>15593</v>
      </c>
      <c r="I19" s="40">
        <v>3471</v>
      </c>
      <c r="K19" s="8" t="s">
        <v>172</v>
      </c>
      <c r="L19" s="86">
        <v>17921</v>
      </c>
      <c r="M19" s="86">
        <v>24771</v>
      </c>
      <c r="N19" s="86">
        <v>21936</v>
      </c>
      <c r="O19" s="86">
        <v>42741</v>
      </c>
    </row>
    <row r="20" spans="1:15" ht="13.15" customHeight="1">
      <c r="A20" s="8" t="s">
        <v>145</v>
      </c>
      <c r="B20" s="40">
        <v>796</v>
      </c>
      <c r="C20" s="40">
        <v>285</v>
      </c>
      <c r="D20" s="40">
        <v>30</v>
      </c>
      <c r="E20" s="40">
        <v>181</v>
      </c>
      <c r="F20" s="40">
        <v>741</v>
      </c>
      <c r="G20" s="40">
        <v>753</v>
      </c>
      <c r="H20" s="40">
        <v>589</v>
      </c>
      <c r="I20" s="40">
        <v>370</v>
      </c>
      <c r="K20" s="85" t="s">
        <v>174</v>
      </c>
      <c r="L20" s="86">
        <v>21172</v>
      </c>
      <c r="M20" s="86">
        <v>25758</v>
      </c>
      <c r="N20" s="86">
        <v>25310</v>
      </c>
      <c r="O20" s="86">
        <v>18301</v>
      </c>
    </row>
    <row r="21" spans="1:15">
      <c r="A21" s="22" t="s">
        <v>181</v>
      </c>
      <c r="B21" s="58">
        <v>-8749</v>
      </c>
      <c r="C21" s="58">
        <v>-9010</v>
      </c>
      <c r="D21" s="58">
        <v>-9852</v>
      </c>
      <c r="E21" s="58">
        <v>-11071</v>
      </c>
      <c r="F21" s="58">
        <v>-13804</v>
      </c>
      <c r="G21" s="58">
        <v>-14520</v>
      </c>
      <c r="H21" s="58">
        <v>-16031</v>
      </c>
      <c r="I21" s="58">
        <v>-15878</v>
      </c>
      <c r="K21" s="8" t="s">
        <v>176</v>
      </c>
      <c r="L21" s="86">
        <v>1482</v>
      </c>
      <c r="M21" s="86">
        <v>1766</v>
      </c>
      <c r="N21" s="86">
        <v>347</v>
      </c>
      <c r="O21" s="86">
        <v>422</v>
      </c>
    </row>
    <row r="22" spans="1:15">
      <c r="A22" s="8" t="s">
        <v>146</v>
      </c>
      <c r="B22" s="40">
        <v>26196</v>
      </c>
      <c r="C22" s="40">
        <v>37912</v>
      </c>
      <c r="D22" s="40">
        <v>51303</v>
      </c>
      <c r="E22" s="40">
        <v>64349</v>
      </c>
      <c r="F22" s="40">
        <v>64306</v>
      </c>
      <c r="G22" s="40">
        <v>58932</v>
      </c>
      <c r="H22" s="40">
        <v>51171</v>
      </c>
      <c r="I22" s="40">
        <v>29644</v>
      </c>
      <c r="K22" s="22" t="s">
        <v>181</v>
      </c>
      <c r="L22" s="58">
        <v>-16058</v>
      </c>
      <c r="M22" s="58">
        <v>-16024</v>
      </c>
      <c r="N22" s="95" t="s">
        <v>184</v>
      </c>
      <c r="O22" s="95" t="s">
        <v>153</v>
      </c>
    </row>
    <row r="23" spans="1:15">
      <c r="B23" s="40"/>
      <c r="C23" s="40"/>
      <c r="D23" s="40"/>
      <c r="E23" s="40"/>
      <c r="K23" s="8" t="s">
        <v>177</v>
      </c>
      <c r="L23" s="40">
        <v>31723</v>
      </c>
      <c r="M23" s="40">
        <v>50697</v>
      </c>
      <c r="N23" s="40">
        <v>47508</v>
      </c>
      <c r="O23" s="40">
        <v>62393</v>
      </c>
    </row>
    <row r="24" spans="1:15">
      <c r="B24" s="40"/>
      <c r="C24" s="40"/>
      <c r="D24" s="40"/>
      <c r="E24" s="40"/>
      <c r="K24" s="93"/>
    </row>
    <row r="25" spans="1:15" ht="14">
      <c r="A25" s="55" t="s">
        <v>180</v>
      </c>
      <c r="B25" s="40"/>
      <c r="C25" s="40"/>
      <c r="D25" s="40"/>
      <c r="E25" s="40"/>
      <c r="K25" s="55" t="s">
        <v>180</v>
      </c>
    </row>
    <row r="26" spans="1:15" ht="13.15" customHeight="1">
      <c r="A26" s="8" t="s">
        <v>141</v>
      </c>
      <c r="B26" s="89">
        <v>0.183</v>
      </c>
      <c r="C26" s="89">
        <v>0.20599999999999999</v>
      </c>
      <c r="D26" s="89">
        <v>0.26900000000000002</v>
      </c>
      <c r="E26" s="89">
        <v>0.28399999999999997</v>
      </c>
      <c r="F26" s="89">
        <v>0.25700000000000001</v>
      </c>
      <c r="G26" s="89">
        <v>0.217</v>
      </c>
      <c r="H26" s="89">
        <v>0.192</v>
      </c>
      <c r="I26" s="89">
        <v>0.151</v>
      </c>
      <c r="K26" s="8" t="s">
        <v>166</v>
      </c>
      <c r="L26" s="91">
        <v>9.6304522179036331E-2</v>
      </c>
      <c r="M26" s="91">
        <v>0.17620806401969838</v>
      </c>
      <c r="N26" s="91">
        <v>3.1E-2</v>
      </c>
      <c r="O26" s="91">
        <v>5.7000000000000002E-2</v>
      </c>
    </row>
    <row r="27" spans="1:15" ht="13.15" customHeight="1">
      <c r="A27" s="8" t="s">
        <v>142</v>
      </c>
      <c r="B27" s="89">
        <v>7.3999999999999996E-2</v>
      </c>
      <c r="C27" s="89">
        <v>7.4999999999999997E-2</v>
      </c>
      <c r="D27" s="89">
        <v>0.106</v>
      </c>
      <c r="E27" s="89">
        <v>0.13700000000000001</v>
      </c>
      <c r="F27" s="89">
        <v>0.151</v>
      </c>
      <c r="G27" s="89">
        <v>9.7000000000000003E-2</v>
      </c>
      <c r="H27" s="89">
        <v>0.161</v>
      </c>
      <c r="I27" s="89">
        <v>0.126</v>
      </c>
      <c r="K27" s="8" t="s">
        <v>168</v>
      </c>
      <c r="L27" s="91">
        <v>0.13813205943079226</v>
      </c>
      <c r="M27" s="91">
        <v>0.17848568790397046</v>
      </c>
      <c r="N27" s="96" t="s">
        <v>153</v>
      </c>
      <c r="O27" s="96" t="s">
        <v>153</v>
      </c>
    </row>
    <row r="28" spans="1:15" ht="13.15" customHeight="1">
      <c r="A28" s="8" t="s">
        <v>143</v>
      </c>
      <c r="B28" s="89">
        <v>0.08</v>
      </c>
      <c r="C28" s="89">
        <v>7.1999999999999995E-2</v>
      </c>
      <c r="D28" s="89">
        <v>9.4E-2</v>
      </c>
      <c r="E28" s="89">
        <v>0.127</v>
      </c>
      <c r="F28" s="89">
        <v>0.13700000000000001</v>
      </c>
      <c r="G28" s="89">
        <v>0.13800000000000001</v>
      </c>
      <c r="H28" s="89">
        <v>0.11700000000000001</v>
      </c>
      <c r="I28" s="89">
        <v>0.121</v>
      </c>
      <c r="K28" s="8" t="s">
        <v>170</v>
      </c>
      <c r="L28" s="91">
        <v>3.3190514445535425E-2</v>
      </c>
      <c r="M28" s="91">
        <v>7.471024404290548E-2</v>
      </c>
      <c r="N28" s="96" t="s">
        <v>153</v>
      </c>
      <c r="O28" s="96">
        <v>3.1E-2</v>
      </c>
    </row>
    <row r="29" spans="1:15" ht="13.15" customHeight="1">
      <c r="A29" s="8" t="s">
        <v>144</v>
      </c>
      <c r="B29" s="89">
        <v>6.2E-2</v>
      </c>
      <c r="C29" s="89">
        <v>0.13100000000000001</v>
      </c>
      <c r="D29" s="89">
        <v>0.12</v>
      </c>
      <c r="E29" s="89">
        <v>0.14499999999999999</v>
      </c>
      <c r="F29" s="89">
        <v>0.191</v>
      </c>
      <c r="G29" s="89">
        <v>0.189</v>
      </c>
      <c r="H29" s="89">
        <v>0.14499999999999999</v>
      </c>
      <c r="I29" s="89">
        <v>4.2999999999999997E-2</v>
      </c>
      <c r="K29" s="8" t="s">
        <v>172</v>
      </c>
      <c r="L29" s="91">
        <v>0.17198161281345067</v>
      </c>
      <c r="M29" s="91">
        <v>0.20168539325842696</v>
      </c>
      <c r="N29" s="91">
        <v>0.14199999999999999</v>
      </c>
      <c r="O29" s="91">
        <v>0.23100000000000001</v>
      </c>
    </row>
    <row r="30" spans="1:15" ht="13.15" customHeight="1">
      <c r="A30" s="8" t="s">
        <v>145</v>
      </c>
      <c r="B30" s="89">
        <v>0.125</v>
      </c>
      <c r="C30" s="89">
        <v>4.4999999999999998E-2</v>
      </c>
      <c r="D30" s="89">
        <v>5.0000000000000001E-3</v>
      </c>
      <c r="E30" s="89">
        <v>2.7E-2</v>
      </c>
      <c r="F30" s="89">
        <v>0.11899999999999999</v>
      </c>
      <c r="G30" s="89">
        <v>0.11799999999999999</v>
      </c>
      <c r="H30" s="89">
        <v>7.0000000000000007E-2</v>
      </c>
      <c r="I30" s="89">
        <v>3.6999999999999998E-2</v>
      </c>
      <c r="K30" s="85" t="s">
        <v>174</v>
      </c>
      <c r="L30" s="91">
        <v>0.12560810650466314</v>
      </c>
      <c r="M30" s="91">
        <v>0.12134717125130143</v>
      </c>
      <c r="N30" s="91">
        <v>0.106</v>
      </c>
      <c r="O30" s="91">
        <v>8.1000000000000003E-2</v>
      </c>
    </row>
    <row r="31" spans="1:15">
      <c r="A31" s="44" t="s">
        <v>146</v>
      </c>
      <c r="B31" s="90">
        <v>7.2999999999999995E-2</v>
      </c>
      <c r="C31" s="90">
        <v>9.1999999999999998E-2</v>
      </c>
      <c r="D31" s="90">
        <v>0.11600000000000001</v>
      </c>
      <c r="E31" s="90">
        <v>0.14299999999999999</v>
      </c>
      <c r="F31" s="90">
        <v>0.14599999999999999</v>
      </c>
      <c r="G31" s="90">
        <v>0.127</v>
      </c>
      <c r="H31" s="90">
        <v>0.11</v>
      </c>
      <c r="I31" s="90">
        <v>7.1999999999999995E-2</v>
      </c>
      <c r="K31" s="8" t="s">
        <v>32</v>
      </c>
      <c r="L31" s="91">
        <v>0.11688618976259957</v>
      </c>
      <c r="M31" s="91">
        <v>0.15479007800858971</v>
      </c>
      <c r="N31" s="91">
        <v>3.7999999999999999E-2</v>
      </c>
      <c r="O31" s="91">
        <v>7.3999999999999996E-2</v>
      </c>
    </row>
    <row r="32" spans="1:15">
      <c r="B32" s="40"/>
      <c r="C32" s="40"/>
      <c r="D32" s="40"/>
      <c r="E32" s="40"/>
      <c r="K32" s="44" t="s">
        <v>177</v>
      </c>
      <c r="L32" s="90">
        <v>8.0603605984226362E-2</v>
      </c>
      <c r="M32" s="90">
        <v>0.10834150751062643</v>
      </c>
      <c r="N32" s="90">
        <v>8.7999999999999995E-2</v>
      </c>
      <c r="O32" s="90">
        <v>0.112</v>
      </c>
    </row>
    <row r="33" spans="1:15">
      <c r="B33" s="40"/>
      <c r="C33" s="40"/>
      <c r="D33" s="40"/>
      <c r="E33" s="40"/>
    </row>
    <row r="34" spans="1:15" ht="14">
      <c r="A34" s="55" t="s">
        <v>160</v>
      </c>
      <c r="B34" s="40"/>
      <c r="C34" s="40"/>
      <c r="D34" s="40"/>
      <c r="E34" s="40"/>
      <c r="F34" s="60"/>
      <c r="G34" s="60"/>
      <c r="H34" s="60"/>
      <c r="I34" s="60"/>
      <c r="K34" s="55" t="s">
        <v>160</v>
      </c>
    </row>
    <row r="35" spans="1:15" ht="13.15" customHeight="1">
      <c r="A35" s="8" t="s">
        <v>141</v>
      </c>
      <c r="B35" s="40">
        <v>5935</v>
      </c>
      <c r="C35" s="40">
        <v>7119</v>
      </c>
      <c r="D35" s="40">
        <v>14914</v>
      </c>
      <c r="E35" s="40">
        <v>13472</v>
      </c>
      <c r="F35" s="60">
        <v>8267</v>
      </c>
      <c r="G35" s="60">
        <v>4475</v>
      </c>
      <c r="H35" s="60">
        <v>2890</v>
      </c>
      <c r="I35" s="60">
        <v>5872</v>
      </c>
      <c r="K35" s="8" t="s">
        <v>166</v>
      </c>
      <c r="L35" s="40">
        <v>8657</v>
      </c>
      <c r="M35" s="40">
        <v>1017</v>
      </c>
      <c r="N35" s="40">
        <v>2693</v>
      </c>
      <c r="O35" s="102">
        <v>1928</v>
      </c>
    </row>
    <row r="36" spans="1:15" ht="13.15" customHeight="1">
      <c r="A36" s="8" t="s">
        <v>142</v>
      </c>
      <c r="B36" s="40">
        <v>3804</v>
      </c>
      <c r="C36" s="40">
        <v>3836</v>
      </c>
      <c r="D36" s="40">
        <v>6363</v>
      </c>
      <c r="E36" s="40">
        <v>5801</v>
      </c>
      <c r="F36" s="60">
        <v>9192</v>
      </c>
      <c r="G36" s="60">
        <v>7815</v>
      </c>
      <c r="H36" s="60">
        <v>22069</v>
      </c>
      <c r="I36" s="60">
        <v>21964</v>
      </c>
      <c r="K36" s="8" t="s">
        <v>168</v>
      </c>
      <c r="L36" s="40">
        <v>2030</v>
      </c>
      <c r="M36" s="40">
        <v>2929</v>
      </c>
      <c r="N36" s="40">
        <v>4197</v>
      </c>
      <c r="O36" s="102">
        <v>2576</v>
      </c>
    </row>
    <row r="37" spans="1:15" ht="13.15" customHeight="1">
      <c r="A37" s="8" t="s">
        <v>143</v>
      </c>
      <c r="B37" s="40">
        <v>10845</v>
      </c>
      <c r="C37" s="40">
        <v>10083</v>
      </c>
      <c r="D37" s="40">
        <v>2286</v>
      </c>
      <c r="E37" s="40">
        <v>4296</v>
      </c>
      <c r="F37" s="60">
        <v>5145</v>
      </c>
      <c r="G37" s="60">
        <v>4732</v>
      </c>
      <c r="H37" s="60">
        <v>6106</v>
      </c>
      <c r="I37" s="60">
        <v>8579</v>
      </c>
      <c r="K37" s="8" t="s">
        <v>170</v>
      </c>
      <c r="L37" s="40">
        <v>8786</v>
      </c>
      <c r="M37" s="40">
        <v>7688</v>
      </c>
      <c r="N37" s="40">
        <v>8987</v>
      </c>
      <c r="O37" s="102">
        <v>9420</v>
      </c>
    </row>
    <row r="38" spans="1:15" ht="13.15" customHeight="1">
      <c r="A38" s="8" t="s">
        <v>144</v>
      </c>
      <c r="B38" s="40">
        <v>5502</v>
      </c>
      <c r="C38" s="40">
        <v>3686</v>
      </c>
      <c r="D38" s="40">
        <v>6170</v>
      </c>
      <c r="E38" s="40">
        <v>15100</v>
      </c>
      <c r="F38" s="60">
        <v>12625</v>
      </c>
      <c r="G38" s="60">
        <v>11342</v>
      </c>
      <c r="H38" s="60">
        <v>10790</v>
      </c>
      <c r="I38" s="60">
        <v>8499</v>
      </c>
      <c r="K38" s="8" t="s">
        <v>172</v>
      </c>
      <c r="L38" s="40">
        <v>11598</v>
      </c>
      <c r="M38" s="40">
        <v>18800</v>
      </c>
      <c r="N38" s="40">
        <v>8618</v>
      </c>
      <c r="O38" s="102">
        <v>17402</v>
      </c>
    </row>
    <row r="39" spans="1:15" ht="13.15" customHeight="1">
      <c r="A39" s="8" t="s">
        <v>145</v>
      </c>
      <c r="B39" s="40">
        <v>255</v>
      </c>
      <c r="C39" s="40">
        <v>270</v>
      </c>
      <c r="D39" s="40">
        <v>378</v>
      </c>
      <c r="E39" s="40">
        <v>279</v>
      </c>
      <c r="F39" s="60">
        <v>368</v>
      </c>
      <c r="G39" s="60">
        <v>923</v>
      </c>
      <c r="H39" s="60">
        <v>634</v>
      </c>
      <c r="I39" s="60">
        <v>823</v>
      </c>
      <c r="K39" s="85" t="s">
        <v>174</v>
      </c>
      <c r="L39" s="40">
        <v>7082</v>
      </c>
      <c r="M39" s="40">
        <v>7357</v>
      </c>
      <c r="N39" s="40">
        <v>30596</v>
      </c>
      <c r="O39" s="102">
        <v>45728</v>
      </c>
    </row>
    <row r="40" spans="1:15" ht="13.15" customHeight="1">
      <c r="A40" s="22" t="s">
        <v>181</v>
      </c>
      <c r="B40" s="56">
        <v>874</v>
      </c>
      <c r="C40" s="56">
        <v>619</v>
      </c>
      <c r="D40" s="56">
        <v>516</v>
      </c>
      <c r="E40" s="56">
        <v>1306</v>
      </c>
      <c r="F40" s="61">
        <v>3930</v>
      </c>
      <c r="G40" s="61">
        <v>1529</v>
      </c>
      <c r="H40" s="61">
        <v>2202</v>
      </c>
      <c r="I40" s="61">
        <v>1829</v>
      </c>
      <c r="K40" s="8" t="s">
        <v>176</v>
      </c>
      <c r="L40" s="8">
        <v>579</v>
      </c>
      <c r="M40" s="8">
        <v>783</v>
      </c>
      <c r="N40" s="86">
        <v>1216</v>
      </c>
      <c r="O40" s="86">
        <v>402</v>
      </c>
    </row>
    <row r="41" spans="1:15" ht="13.15" customHeight="1">
      <c r="A41" s="8" t="s">
        <v>146</v>
      </c>
      <c r="B41" s="40">
        <v>27217</v>
      </c>
      <c r="C41" s="40">
        <v>25617</v>
      </c>
      <c r="D41" s="40">
        <v>30629</v>
      </c>
      <c r="E41" s="40">
        <v>40256</v>
      </c>
      <c r="F41" s="60">
        <v>39528</v>
      </c>
      <c r="G41" s="60">
        <v>30819</v>
      </c>
      <c r="H41" s="60">
        <v>44694</v>
      </c>
      <c r="I41" s="60">
        <v>47568</v>
      </c>
      <c r="K41" s="22" t="s">
        <v>181</v>
      </c>
      <c r="L41" s="22">
        <v>820</v>
      </c>
      <c r="M41" s="92">
        <v>2263</v>
      </c>
      <c r="N41" s="98" t="s">
        <v>188</v>
      </c>
      <c r="O41" s="98" t="s">
        <v>153</v>
      </c>
    </row>
    <row r="42" spans="1:15" ht="13.15" customHeight="1">
      <c r="K42" s="8" t="s">
        <v>177</v>
      </c>
      <c r="L42" s="40">
        <v>39555</v>
      </c>
      <c r="M42" s="40">
        <v>40840</v>
      </c>
      <c r="N42" s="40">
        <v>56308</v>
      </c>
      <c r="O42" s="40">
        <v>77458</v>
      </c>
    </row>
    <row r="43" spans="1:15" ht="13.15" customHeight="1"/>
    <row r="44" spans="1:15" ht="13.15" customHeight="1">
      <c r="A44" s="55" t="s">
        <v>147</v>
      </c>
      <c r="B44" s="40"/>
      <c r="C44" s="40"/>
      <c r="D44" s="40"/>
      <c r="E44" s="40"/>
      <c r="K44" s="87" t="s">
        <v>186</v>
      </c>
    </row>
    <row r="45" spans="1:15">
      <c r="A45" s="8" t="s">
        <v>141</v>
      </c>
      <c r="B45" s="40">
        <v>7578</v>
      </c>
      <c r="C45" s="40">
        <v>7632</v>
      </c>
      <c r="D45" s="40">
        <v>6168</v>
      </c>
      <c r="E45" s="40">
        <v>6745</v>
      </c>
      <c r="F45" s="40">
        <v>9293</v>
      </c>
      <c r="G45" s="40">
        <v>9545</v>
      </c>
      <c r="H45" s="40">
        <v>8338</v>
      </c>
      <c r="I45" s="40">
        <v>7467</v>
      </c>
      <c r="K45" s="8" t="s">
        <v>166</v>
      </c>
      <c r="L45" s="40">
        <v>1384</v>
      </c>
      <c r="M45" s="40">
        <v>1388</v>
      </c>
      <c r="N45" s="40">
        <v>2811</v>
      </c>
      <c r="O45" s="40">
        <v>1084</v>
      </c>
    </row>
    <row r="46" spans="1:15">
      <c r="A46" s="8" t="s">
        <v>142</v>
      </c>
      <c r="B46" s="40">
        <v>5387</v>
      </c>
      <c r="C46" s="40">
        <v>4918</v>
      </c>
      <c r="D46" s="40">
        <v>4503</v>
      </c>
      <c r="E46" s="40">
        <v>4431</v>
      </c>
      <c r="F46" s="40">
        <v>5364</v>
      </c>
      <c r="G46" s="40">
        <v>7098</v>
      </c>
      <c r="H46" s="40">
        <v>6003</v>
      </c>
      <c r="I46" s="40">
        <v>6095</v>
      </c>
      <c r="K46" s="8" t="s">
        <v>168</v>
      </c>
      <c r="L46" s="40">
        <v>1580</v>
      </c>
      <c r="M46" s="40">
        <v>1972</v>
      </c>
      <c r="N46" s="40">
        <v>2689</v>
      </c>
      <c r="O46" s="40">
        <v>2927</v>
      </c>
    </row>
    <row r="47" spans="1:15">
      <c r="A47" s="8" t="s">
        <v>143</v>
      </c>
      <c r="B47" s="40">
        <v>5714</v>
      </c>
      <c r="C47" s="40">
        <v>5089</v>
      </c>
      <c r="D47" s="40">
        <v>6261</v>
      </c>
      <c r="E47" s="40">
        <v>5574</v>
      </c>
      <c r="F47" s="40">
        <v>5043</v>
      </c>
      <c r="G47" s="40">
        <v>4887</v>
      </c>
      <c r="H47" s="40">
        <v>4991</v>
      </c>
      <c r="I47" s="40">
        <v>6045</v>
      </c>
      <c r="K47" s="8" t="s">
        <v>170</v>
      </c>
      <c r="L47" s="40">
        <v>4721</v>
      </c>
      <c r="M47" s="40">
        <v>5029</v>
      </c>
      <c r="N47" s="40">
        <v>6483</v>
      </c>
      <c r="O47" s="40">
        <v>7132</v>
      </c>
    </row>
    <row r="48" spans="1:15">
      <c r="A48" s="8" t="s">
        <v>144</v>
      </c>
      <c r="B48" s="40">
        <v>4551</v>
      </c>
      <c r="C48" s="40">
        <v>5208</v>
      </c>
      <c r="D48" s="40">
        <v>5264</v>
      </c>
      <c r="E48" s="40">
        <v>5858</v>
      </c>
      <c r="F48" s="40">
        <v>7906</v>
      </c>
      <c r="G48" s="40">
        <v>8453</v>
      </c>
      <c r="H48" s="40">
        <v>8793</v>
      </c>
      <c r="I48" s="40">
        <v>7328</v>
      </c>
      <c r="K48" s="8" t="s">
        <v>172</v>
      </c>
      <c r="L48" s="40">
        <v>9026</v>
      </c>
      <c r="M48" s="40">
        <v>9046</v>
      </c>
      <c r="N48" s="40">
        <v>9695</v>
      </c>
      <c r="O48" s="40">
        <v>13061</v>
      </c>
    </row>
    <row r="49" spans="1:15">
      <c r="A49" s="8" t="s">
        <v>145</v>
      </c>
      <c r="B49" s="40">
        <v>243</v>
      </c>
      <c r="C49" s="40">
        <v>271</v>
      </c>
      <c r="D49" s="40">
        <v>235</v>
      </c>
      <c r="E49" s="40">
        <v>273</v>
      </c>
      <c r="F49" s="40">
        <v>271</v>
      </c>
      <c r="G49" s="40">
        <v>340</v>
      </c>
      <c r="H49" s="40">
        <v>426</v>
      </c>
      <c r="I49" s="40">
        <v>492</v>
      </c>
      <c r="K49" s="85" t="s">
        <v>174</v>
      </c>
      <c r="L49" s="40">
        <v>6939</v>
      </c>
      <c r="M49" s="40">
        <v>7000</v>
      </c>
      <c r="N49" s="40">
        <v>8571</v>
      </c>
      <c r="O49" s="40">
        <v>8214</v>
      </c>
    </row>
    <row r="50" spans="1:15">
      <c r="A50" s="22" t="s">
        <v>181</v>
      </c>
      <c r="B50" s="56">
        <v>551</v>
      </c>
      <c r="C50" s="56">
        <v>548</v>
      </c>
      <c r="D50" s="56">
        <v>977</v>
      </c>
      <c r="E50" s="56">
        <v>1032</v>
      </c>
      <c r="F50" s="56">
        <v>1151</v>
      </c>
      <c r="G50" s="56">
        <v>1394</v>
      </c>
      <c r="H50" s="56">
        <v>1489</v>
      </c>
      <c r="I50" s="56">
        <v>1572</v>
      </c>
      <c r="K50" s="8" t="s">
        <v>176</v>
      </c>
      <c r="L50" s="8">
        <v>481</v>
      </c>
      <c r="M50" s="8">
        <v>589</v>
      </c>
      <c r="N50" s="8">
        <v>584</v>
      </c>
      <c r="O50" s="8">
        <v>550</v>
      </c>
    </row>
    <row r="51" spans="1:15">
      <c r="A51" s="8" t="s">
        <v>146</v>
      </c>
      <c r="B51" s="40">
        <v>24026</v>
      </c>
      <c r="C51" s="40">
        <v>23669</v>
      </c>
      <c r="D51" s="40">
        <v>23409</v>
      </c>
      <c r="E51" s="40">
        <v>23914</v>
      </c>
      <c r="F51" s="40">
        <v>29031</v>
      </c>
      <c r="G51" s="40">
        <v>31720</v>
      </c>
      <c r="H51" s="40">
        <v>30044</v>
      </c>
      <c r="I51" s="40">
        <v>29002</v>
      </c>
      <c r="K51" s="22" t="s">
        <v>181</v>
      </c>
      <c r="L51" s="56">
        <v>1697</v>
      </c>
      <c r="M51" s="56">
        <v>1921</v>
      </c>
      <c r="N51" s="97" t="s">
        <v>153</v>
      </c>
      <c r="O51" s="97" t="s">
        <v>153</v>
      </c>
    </row>
    <row r="52" spans="1:15" ht="13.15" customHeight="1">
      <c r="B52" s="40"/>
      <c r="C52" s="40"/>
      <c r="D52" s="40"/>
      <c r="E52" s="40"/>
      <c r="K52" s="8" t="s">
        <v>177</v>
      </c>
      <c r="L52" s="40">
        <v>25830</v>
      </c>
      <c r="M52" s="40">
        <v>26948</v>
      </c>
      <c r="N52" s="40">
        <v>30835</v>
      </c>
      <c r="O52" s="40">
        <v>32970</v>
      </c>
    </row>
    <row r="53" spans="1:15" ht="13.15" customHeight="1">
      <c r="A53" s="4" t="s">
        <v>159</v>
      </c>
      <c r="K53" s="8" t="s">
        <v>187</v>
      </c>
    </row>
    <row r="54" spans="1:15" ht="13.15" customHeight="1">
      <c r="K54" s="8" t="s">
        <v>190</v>
      </c>
    </row>
    <row r="55" spans="1:15" ht="13.15" customHeight="1"/>
    <row r="56" spans="1:15" ht="13.15" customHeight="1"/>
    <row r="57" spans="1:15" ht="13.15" customHeight="1"/>
    <row r="58" spans="1:15" ht="13.15" customHeight="1"/>
    <row r="59" spans="1:15" ht="13.15" customHeight="1"/>
    <row r="60" spans="1:15" ht="13.15" customHeight="1"/>
    <row r="61" spans="1:15" ht="13.15" customHeight="1"/>
    <row r="62" spans="1:15" ht="13.15" customHeight="1"/>
    <row r="63" spans="1:15" ht="13.15" customHeight="1"/>
    <row r="64" spans="1:15" ht="13.15" customHeight="1"/>
    <row r="65" ht="13.15" customHeight="1"/>
    <row r="66" ht="13.15" customHeight="1"/>
    <row r="67" ht="13.15" customHeight="1"/>
    <row r="68" ht="13.15" customHeight="1"/>
    <row r="69" ht="13.15" customHeight="1"/>
    <row r="70" ht="13.15" customHeight="1"/>
    <row r="71" ht="13.15" customHeight="1"/>
    <row r="72" ht="13.15" customHeight="1"/>
    <row r="73" ht="13.15" customHeight="1"/>
    <row r="74" ht="13.15" customHeight="1"/>
    <row r="75" ht="13.15" customHeight="1"/>
    <row r="76" ht="13.15" customHeight="1"/>
    <row r="77" ht="13.15" customHeight="1"/>
    <row r="78" ht="13.15" customHeight="1"/>
    <row r="79" ht="13.15" customHeight="1"/>
    <row r="80" ht="13.15" customHeight="1"/>
    <row r="81" ht="13.15" customHeight="1"/>
    <row r="82" ht="13.15" customHeight="1"/>
    <row r="83" ht="13.15" customHeight="1"/>
    <row r="84" ht="13.15" customHeight="1"/>
    <row r="85" ht="13.15" customHeight="1"/>
    <row r="86" ht="13.15" customHeight="1"/>
    <row r="87" ht="13.15" customHeight="1"/>
    <row r="88" ht="13.15" customHeight="1"/>
    <row r="89" ht="13.15" customHeight="1"/>
    <row r="90" ht="13.15" customHeight="1"/>
    <row r="91" ht="13.15" customHeight="1"/>
    <row r="92" ht="13.15" customHeight="1"/>
    <row r="93" ht="13.15" customHeight="1"/>
    <row r="94" ht="13.15" customHeight="1"/>
    <row r="95" ht="13.15" customHeight="1"/>
    <row r="96" ht="13.15" customHeight="1"/>
    <row r="97" ht="13.15" customHeight="1"/>
    <row r="98" ht="13.15" customHeight="1"/>
    <row r="99" ht="13.15" customHeight="1"/>
    <row r="100" ht="13.15" customHeight="1"/>
    <row r="101" ht="13.15" customHeight="1"/>
    <row r="102" ht="13.15" customHeight="1"/>
    <row r="103" ht="13.15" customHeight="1"/>
    <row r="104" ht="13.15" customHeight="1"/>
    <row r="105" ht="13.15" customHeight="1"/>
    <row r="106" ht="13.15" customHeight="1"/>
    <row r="107" ht="13.15" customHeight="1"/>
    <row r="108" ht="13.15" customHeight="1"/>
    <row r="109" ht="13.15" customHeight="1"/>
    <row r="110" ht="13.15" customHeight="1"/>
    <row r="111" ht="13.15" customHeight="1"/>
    <row r="112" ht="13.15" customHeight="1"/>
    <row r="113" ht="13.15" customHeight="1"/>
    <row r="114" ht="13.15" customHeight="1"/>
    <row r="115" ht="13.15" customHeight="1"/>
    <row r="116" ht="13.15" customHeight="1"/>
    <row r="117" ht="13.15" customHeight="1"/>
    <row r="118" ht="13.15" customHeight="1"/>
    <row r="119" ht="13.15" customHeight="1"/>
    <row r="120" ht="13.15" customHeight="1"/>
    <row r="121" ht="13.15" customHeight="1"/>
    <row r="122" ht="13.15" customHeight="1"/>
    <row r="123" ht="13.15" customHeight="1"/>
    <row r="124" ht="13.15" customHeight="1"/>
    <row r="125" ht="13.15" customHeight="1"/>
    <row r="126" ht="13.15" customHeight="1"/>
    <row r="127" ht="13.15" customHeight="1"/>
    <row r="128" ht="13.15" customHeight="1"/>
    <row r="129" ht="13.15" customHeight="1"/>
    <row r="130" ht="13.15" customHeight="1"/>
    <row r="131" ht="13.15" customHeight="1"/>
    <row r="132" ht="13.15" customHeight="1"/>
    <row r="133" ht="13.15" customHeight="1"/>
    <row r="134" ht="13.15" customHeight="1"/>
    <row r="135" ht="13.15" customHeight="1"/>
    <row r="136" ht="13.15" customHeight="1"/>
    <row r="137" ht="13.15" customHeight="1"/>
    <row r="138" ht="13.15" customHeight="1"/>
    <row r="139" ht="13.15" customHeight="1"/>
    <row r="140" ht="13.15" customHeight="1"/>
    <row r="141" ht="13.15" customHeight="1"/>
    <row r="142" ht="13.15" customHeight="1"/>
    <row r="143" ht="13.15" customHeight="1"/>
    <row r="144" ht="13.15" customHeight="1"/>
    <row r="145" ht="13.15" customHeight="1"/>
    <row r="146" ht="13.15" customHeight="1"/>
    <row r="147" ht="13.15" customHeight="1"/>
    <row r="148" ht="13.15" customHeight="1"/>
    <row r="149" ht="13.15" customHeight="1"/>
    <row r="150" ht="13.15" customHeight="1"/>
    <row r="151" ht="13.15" customHeight="1"/>
    <row r="152" ht="13.15" customHeight="1"/>
    <row r="153" ht="13.15" customHeight="1"/>
    <row r="154" ht="13.15" customHeight="1"/>
    <row r="155" ht="13.15" customHeight="1"/>
    <row r="156" ht="13.15" customHeight="1"/>
    <row r="157" ht="13.15" customHeight="1"/>
    <row r="158" ht="13.15" customHeight="1"/>
    <row r="159" ht="13.15" customHeight="1"/>
    <row r="160" ht="13.15" customHeight="1"/>
    <row r="161" ht="13.15" customHeight="1"/>
    <row r="162" ht="13.15" customHeight="1"/>
    <row r="163" ht="13.15" customHeight="1"/>
    <row r="164" ht="13.15" customHeight="1"/>
    <row r="165" ht="13.15" customHeight="1"/>
    <row r="166" ht="13.15" customHeight="1"/>
    <row r="167" ht="13.15" customHeight="1"/>
    <row r="168" ht="13.15" customHeight="1"/>
    <row r="169" ht="13.15" customHeight="1"/>
    <row r="170" ht="13.15" customHeight="1"/>
    <row r="171" ht="13.15" customHeight="1"/>
    <row r="172" ht="13.15" customHeight="1"/>
    <row r="173" ht="13.15" customHeight="1"/>
    <row r="174" ht="13.15" customHeight="1"/>
    <row r="175" ht="13.15" customHeight="1"/>
    <row r="176" ht="13.15" customHeight="1"/>
    <row r="177" ht="13.15" customHeight="1"/>
    <row r="178" ht="13.15" customHeight="1"/>
    <row r="179" ht="13.15" customHeight="1"/>
    <row r="180" ht="13.15" customHeight="1"/>
    <row r="181" ht="13.15" customHeight="1"/>
    <row r="182" ht="13.15" customHeight="1"/>
    <row r="183" ht="13.15" customHeight="1"/>
    <row r="184" ht="13.15" customHeight="1"/>
    <row r="185" ht="13.15" customHeight="1"/>
    <row r="186" ht="13.15" customHeight="1"/>
    <row r="187" ht="13.15" customHeight="1"/>
    <row r="188" ht="13.15" customHeight="1"/>
    <row r="189" ht="13.15" customHeight="1"/>
    <row r="190" ht="13.15" customHeight="1"/>
    <row r="191" ht="13.15" customHeight="1"/>
    <row r="192" ht="13.15" customHeight="1"/>
    <row r="193" ht="13.15" customHeight="1"/>
    <row r="194" ht="13.15" customHeight="1"/>
    <row r="195" ht="13.15" customHeight="1"/>
    <row r="196" ht="13.15" customHeight="1"/>
    <row r="197" ht="13.15" customHeight="1"/>
    <row r="198" ht="13.15" customHeight="1"/>
    <row r="199" ht="13.15" customHeight="1"/>
    <row r="200" ht="13.15" customHeight="1"/>
  </sheetData>
  <phoneticPr fontId="3"/>
  <printOptions gridLinesSet="0"/>
  <pageMargins left="0.39370078740157483" right="0.39370078740157483" top="0.78740157480314965" bottom="0.59055118110236227" header="0.51181102362204722" footer="0.31496062992125984"/>
  <pageSetup paperSize="9" scale="7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CB8FC6BC0C0BB41AE18F8E550657D00" ma:contentTypeVersion="8" ma:contentTypeDescription="新しいドキュメントを作成します。" ma:contentTypeScope="" ma:versionID="0eeffb1b9a7f916cef0fa00ba3f0d04a">
  <xsd:schema xmlns:xsd="http://www.w3.org/2001/XMLSchema" xmlns:xs="http://www.w3.org/2001/XMLSchema" xmlns:p="http://schemas.microsoft.com/office/2006/metadata/properties" xmlns:ns2="fe9e8f81-8351-4cbb-a123-cced17623a30" targetNamespace="http://schemas.microsoft.com/office/2006/metadata/properties" ma:root="true" ma:fieldsID="87aec9662cd9f5fdd5d5c3807e51964e" ns2:_="">
    <xsd:import namespace="fe9e8f81-8351-4cbb-a123-cced17623a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e8f81-8351-4cbb-a123-cced17623a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3C1562-69CA-4FA7-B66B-A8CC2745DB81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e9e8f81-8351-4cbb-a123-cced17623a3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4A3126-E44E-4B83-B8E4-A489750D53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9e8f81-8351-4cbb-a123-cced17623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6105CC-7E10-42CA-884F-704391C516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業績財務サマリー</vt:lpstr>
      <vt:lpstr>連結貸借対照表</vt:lpstr>
      <vt:lpstr>連結損益計算書</vt:lpstr>
      <vt:lpstr>連結キャッシュ・フロー計算書</vt:lpstr>
      <vt:lpstr>セグメント情報</vt:lpstr>
      <vt:lpstr>業績財務サマリー!Print_Area</vt:lpstr>
      <vt:lpstr>連結キャッシュ・フロー計算書!Print_Area</vt:lpstr>
      <vt:lpstr>連結損益計算書!Print_Area</vt:lpstr>
      <vt:lpstr>連結貸借対照表!Print_Area</vt:lpstr>
    </vt:vector>
  </TitlesOfParts>
  <Company>株式会社ダイセル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10555</dc:creator>
  <cp:lastModifiedBy>Misa Goto/後藤 美沙</cp:lastModifiedBy>
  <cp:lastPrinted>2024-05-09T02:02:47Z</cp:lastPrinted>
  <dcterms:created xsi:type="dcterms:W3CDTF">2017-10-05T01:41:10Z</dcterms:created>
  <dcterms:modified xsi:type="dcterms:W3CDTF">2024-05-09T04:43:36Z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0x010100ACB8FC6BC0C0BB41AE18F8E550657D00</vt:lpwstr>
  </property>
</Properties>
</file>